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9720" windowHeight="7320" activeTab="0"/>
  </bookViews>
  <sheets>
    <sheet name="РАСХОДЫ 2012 структура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<sst xmlns="http://schemas.openxmlformats.org/spreadsheetml/2006/main" count="530" uniqueCount="151">
  <si>
    <t>Руководитель муниципалитета</t>
  </si>
  <si>
    <t>Наименование показателей</t>
  </si>
  <si>
    <t>01</t>
  </si>
  <si>
    <t>02</t>
  </si>
  <si>
    <t>03</t>
  </si>
  <si>
    <t>РАСХОДЫ</t>
  </si>
  <si>
    <t>Раздел</t>
  </si>
  <si>
    <t>Подраздел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</si>
  <si>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</si>
  <si>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</si>
  <si>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</t>
  </si>
  <si>
    <t>213</t>
  </si>
  <si>
    <t>212</t>
  </si>
  <si>
    <t>221</t>
  </si>
  <si>
    <t>226</t>
  </si>
  <si>
    <t>340</t>
  </si>
  <si>
    <t>Услуги связи</t>
  </si>
  <si>
    <t>Транспортные услуги</t>
  </si>
  <si>
    <t>Прочие услуги</t>
  </si>
  <si>
    <t>04</t>
  </si>
  <si>
    <t>Заработная плата</t>
  </si>
  <si>
    <t>Прочие выплаты</t>
  </si>
  <si>
    <t>Начисления на оплату труда</t>
  </si>
  <si>
    <t>222</t>
  </si>
  <si>
    <t>223</t>
  </si>
  <si>
    <t>Коммунальные услуги</t>
  </si>
  <si>
    <t>225</t>
  </si>
  <si>
    <t>Услуги по содержанию имущества</t>
  </si>
  <si>
    <t>Увеличение стоимости материальных запасов</t>
  </si>
  <si>
    <t>263</t>
  </si>
  <si>
    <t>Пенсии, пособия, выплачиваемые организациями сектора государственного управления</t>
  </si>
  <si>
    <t>310</t>
  </si>
  <si>
    <t>Увеличение стоимости основных средств</t>
  </si>
  <si>
    <t>07</t>
  </si>
  <si>
    <t>Обеспечение проведения выборов и референдумов</t>
  </si>
  <si>
    <t>0200000</t>
  </si>
  <si>
    <t>12</t>
  </si>
  <si>
    <t>Резервные фонды</t>
  </si>
  <si>
    <t>0700000</t>
  </si>
  <si>
    <t>0920000</t>
  </si>
  <si>
    <t>Реализация государственных функций, связанных с общегосударственным управлением</t>
  </si>
  <si>
    <t>10</t>
  </si>
  <si>
    <t>2470000</t>
  </si>
  <si>
    <t>06</t>
  </si>
  <si>
    <t>05</t>
  </si>
  <si>
    <t>Другие вопросы в области охраны окружающей среды</t>
  </si>
  <si>
    <t>Молодежная политика и оздоровление детей</t>
  </si>
  <si>
    <t>08</t>
  </si>
  <si>
    <t>Периодическая печать и издательства</t>
  </si>
  <si>
    <t>4500000</t>
  </si>
  <si>
    <t>09</t>
  </si>
  <si>
    <t>290</t>
  </si>
  <si>
    <t>Прочие расходы</t>
  </si>
  <si>
    <t>ИТОГО РАСХОДОВ</t>
  </si>
  <si>
    <t>ЭКР</t>
  </si>
  <si>
    <t>КВР</t>
  </si>
  <si>
    <t>ЦСР</t>
  </si>
  <si>
    <t>Охрана семьи и детства</t>
  </si>
  <si>
    <t>Главный бухгалтер</t>
  </si>
  <si>
    <t>0020000</t>
  </si>
  <si>
    <t>Руководство и управление в сфере установленных функций органов местного самоуправления</t>
  </si>
  <si>
    <t>0020700</t>
  </si>
  <si>
    <t>0020100</t>
  </si>
  <si>
    <t>0020102</t>
  </si>
  <si>
    <t>Депутаты муниципального Собрания внутригородского муниципального образования</t>
  </si>
  <si>
    <t>0020200</t>
  </si>
  <si>
    <t>Функционирование исполнительно-распорядительного органа муниципального образования (муниципалитета)</t>
  </si>
  <si>
    <t>0020210</t>
  </si>
  <si>
    <t>0020220</t>
  </si>
  <si>
    <t>Обеспечение деятельности муниципалитетов внутригородских муниципальных образований  в части содержания муниципальных служащих для решения вопросов местного значения</t>
  </si>
  <si>
    <t xml:space="preserve">Расходы бюджета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</si>
  <si>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</si>
  <si>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5110000</t>
  </si>
  <si>
    <t xml:space="preserve">внутригородского муниципального </t>
  </si>
  <si>
    <t>образованияЮжное Бутово городе Москве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</si>
  <si>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</si>
  <si>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</si>
  <si>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</si>
  <si>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и референдумов</t>
  </si>
  <si>
    <t>11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</si>
  <si>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</si>
  <si>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</si>
  <si>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</si>
  <si>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2190000</t>
  </si>
  <si>
    <t>Мероприятия по гражданской обороне</t>
  </si>
  <si>
    <t>Обеспечение пожарной безопасности</t>
  </si>
  <si>
    <t>Реализация других функций, связанных с обеспечением национальной  безопасности</t>
  </si>
  <si>
    <t>ОХРАНА ОКРУЖАЮЩЕЙ СРЕДЫ</t>
  </si>
  <si>
    <t>4100000</t>
  </si>
  <si>
    <t>Состояние окружающей среды и природопользования</t>
  </si>
  <si>
    <t>ОБРАЗОВАНИЕ</t>
  </si>
  <si>
    <t>ФИЗИЧЕСКАЯ КУЛЬТУРА И СПОРТ</t>
  </si>
  <si>
    <t>Массовый спорт</t>
  </si>
  <si>
    <t>КУЛЬТУРА, КИНЕМАТОГРАФИЯ</t>
  </si>
  <si>
    <t>Другие вопросы в области культуры, кинематографии</t>
  </si>
  <si>
    <t>Мероприятия  в сфере культуры, кинематографии и средств массовой информации</t>
  </si>
  <si>
    <t>СОЦИАЛЬНАЯ ПОЛИТИКА</t>
  </si>
  <si>
    <t>Мероприятия по борьбе с беспризорностью, по опеке и попечительству</t>
  </si>
  <si>
    <t>СРЕДСТВА МАССОВОЙ ИНФОРМАЦИИ</t>
  </si>
  <si>
    <t>4510000</t>
  </si>
  <si>
    <t>Информационные агентства</t>
  </si>
  <si>
    <t>Монахова А.А.</t>
  </si>
  <si>
    <t xml:space="preserve">внутригородского муниципального образования Южное Бутово в городе Москве </t>
  </si>
  <si>
    <t>к решению муниципального собрания</t>
  </si>
  <si>
    <t>33А0101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</si>
  <si>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</si>
  <si>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33А0111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</si>
  <si>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за счет субвенции из бюджета города Москвы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</si>
  <si>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</si>
  <si>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</si>
  <si>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</si>
  <si>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</si>
  <si>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244</t>
  </si>
  <si>
    <t>Прочая закупка товаров, работ и услуг для государственных нужд</t>
  </si>
  <si>
    <t>33А0102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</si>
  <si>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</si>
  <si>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33А0112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</si>
  <si>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за счет субвенции из бюджета города Москвы</t>
  </si>
  <si>
    <t>33А0104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</si>
  <si>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</si>
  <si>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 за счет субвенции из бюджета города Москвы</t>
  </si>
  <si>
    <t>33А0114</t>
  </si>
  <si>
    <t>33А0103</t>
  </si>
  <si>
    <t>Финансовое обеспечение переданных внутригородским муниципальным образованиям полномочий по организации досуговой и социально-воспитательной работы с населением по месту жительства</t>
  </si>
  <si>
    <t>33А0113</t>
  </si>
  <si>
    <t>Финансовое обеспечение переданных внутригородским муниципальным образованиям полномочий по организации досуговой и социально-воспитательной работы с населением по месту жительства за счет субвенции из бюджета города Москвы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</si>
  <si>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</si>
  <si>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</si>
  <si>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</si>
  <si>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Муниципалитет</t>
  </si>
  <si>
    <t>МУ</t>
  </si>
  <si>
    <t>10А0300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</si>
  <si>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</t>
  </si>
  <si>
    <t>10А0310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</si>
  <si>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 за счет субвенции из бюджета города Москвы</t>
  </si>
  <si>
    <t>Субсидии бюджетным учреждениям на иные цели</t>
  </si>
  <si>
    <t>097</t>
  </si>
  <si>
    <t>Проведение выборов в представительные органы муниципального образования</t>
  </si>
  <si>
    <t>013</t>
  </si>
  <si>
    <t>Резервные фонды органов местного самоуправления</t>
  </si>
  <si>
    <t>Приложение № 2</t>
  </si>
  <si>
    <t>от 23.01.2012 г. №_________</t>
  </si>
  <si>
    <t>2012 г.</t>
  </si>
  <si>
    <t>2013 г.</t>
  </si>
  <si>
    <t>2014 г.</t>
  </si>
  <si>
    <t>262</t>
  </si>
  <si>
    <t>Пособия по социальной помощи населению</t>
  </si>
  <si>
    <t>241</t>
  </si>
  <si>
    <t xml:space="preserve">по разделам, подразделам, целевым статьям и видам расходов бюджетной классификации </t>
  </si>
  <si>
    <t>на 2012 год и плановый период 2013 и 2014 годов</t>
  </si>
  <si>
    <t>Безвозмездные перечисления государственным и муниципальным организациям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</si>
</sst>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180" fontId="1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180" fontId="1" fillId="33" borderId="11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49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180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vertical="center"/>
    </xf>
    <xf numFmtId="180" fontId="2" fillId="34" borderId="11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right" vertical="center"/>
    </xf>
    <xf numFmtId="180" fontId="2" fillId="35" borderId="11" xfId="0" applyNumberFormat="1" applyFont="1" applyFill="1" applyBorder="1" applyAlignment="1">
      <alignment horizontal="right" vertical="center"/>
    </xf>
    <xf numFmtId="180" fontId="2" fillId="35" borderId="11" xfId="0" applyNumberFormat="1" applyFont="1" applyFill="1" applyBorder="1" applyAlignment="1">
      <alignment vertical="center"/>
    </xf>
    <xf numFmtId="49" fontId="1" fillId="35" borderId="11" xfId="0" applyNumberFormat="1" applyFont="1" applyFill="1" applyBorder="1" applyAlignment="1">
      <alignment horizontal="right" vertical="center"/>
    </xf>
    <xf numFmtId="49" fontId="2" fillId="35" borderId="12" xfId="0" applyNumberFormat="1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vertical="center"/>
    </xf>
    <xf numFmtId="180" fontId="10" fillId="33" borderId="11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justify" vertical="center" wrapText="1"/>
    </xf>
    <xf numFmtId="0" fontId="0" fillId="35" borderId="13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="130" zoomScaleNormal="130" zoomScalePageLayoutView="0" workbookViewId="0" topLeftCell="A1">
      <selection activeCell="A185" sqref="A185:G185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7.140625" style="1" customWidth="1"/>
    <col min="4" max="4" width="4.8515625" style="1" customWidth="1"/>
    <col min="5" max="5" width="5.140625" style="1" customWidth="1"/>
    <col min="6" max="6" width="33.421875" style="1" customWidth="1"/>
    <col min="7" max="7" width="21.28125" style="1" customWidth="1"/>
    <col min="8" max="8" width="9.00390625" style="1" customWidth="1"/>
    <col min="9" max="9" width="9.140625" style="1" customWidth="1"/>
    <col min="10" max="10" width="8.8515625" style="1" customWidth="1"/>
    <col min="11" max="16384" width="9.140625" style="1" customWidth="1"/>
  </cols>
  <sheetData>
    <row r="1" ht="12">
      <c r="G1" s="23" t="s">
        <v>140</v>
      </c>
    </row>
    <row r="2" ht="11.25" customHeight="1">
      <c r="G2" s="23" t="s">
        <v>103</v>
      </c>
    </row>
    <row r="3" ht="10.5" customHeight="1">
      <c r="G3" s="23" t="s">
        <v>73</v>
      </c>
    </row>
    <row r="4" ht="12.75" customHeight="1">
      <c r="G4" s="23" t="s">
        <v>74</v>
      </c>
    </row>
    <row r="5" ht="12.75" customHeight="1">
      <c r="G5" s="23" t="s">
        <v>141</v>
      </c>
    </row>
    <row r="6" ht="14.25" customHeight="1">
      <c r="G6" s="23"/>
    </row>
    <row r="7" ht="9" customHeight="1"/>
    <row r="8" spans="1:10" ht="15" customHeight="1">
      <c r="A8" s="71" t="s">
        <v>70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2" customFormat="1" ht="15.75" customHeight="1">
      <c r="A9" s="71" t="s">
        <v>102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s="2" customFormat="1" ht="8.25" customHeight="1">
      <c r="A10" s="72" t="s">
        <v>148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7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>
      <c r="A12" s="72" t="s">
        <v>149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7" t="s">
        <v>6</v>
      </c>
      <c r="B14" s="8" t="s">
        <v>7</v>
      </c>
      <c r="C14" s="8" t="s">
        <v>56</v>
      </c>
      <c r="D14" s="7" t="s">
        <v>55</v>
      </c>
      <c r="E14" s="8" t="s">
        <v>54</v>
      </c>
      <c r="F14" s="73" t="s">
        <v>1</v>
      </c>
      <c r="G14" s="74"/>
      <c r="H14" s="8" t="s">
        <v>142</v>
      </c>
      <c r="I14" s="8" t="s">
        <v>143</v>
      </c>
      <c r="J14" s="8" t="s">
        <v>144</v>
      </c>
    </row>
    <row r="15" spans="1:10" s="9" customFormat="1" ht="12.75" customHeight="1">
      <c r="A15" s="75" t="s">
        <v>5</v>
      </c>
      <c r="B15" s="76"/>
      <c r="C15" s="76"/>
      <c r="D15" s="76"/>
      <c r="E15" s="76"/>
      <c r="F15" s="76"/>
      <c r="G15" s="76"/>
      <c r="H15" s="77"/>
      <c r="I15" s="81"/>
      <c r="J15" s="81"/>
    </row>
    <row r="16" spans="1:10" ht="17.25" customHeight="1">
      <c r="A16" s="24" t="s">
        <v>2</v>
      </c>
      <c r="B16" s="25"/>
      <c r="C16" s="25"/>
      <c r="D16" s="25"/>
      <c r="E16" s="25"/>
      <c r="F16" s="78" t="s">
        <v>75</v>
      </c>
      <c r="G16" s="79"/>
      <c r="H16" s="26">
        <f>H17+H32+H37+H116+H120+H124</f>
        <v>54327.299999999996</v>
      </c>
      <c r="I16" s="26">
        <f>I17+I32+I37+I116+I120+I124</f>
        <v>48727.2</v>
      </c>
      <c r="J16" s="26">
        <f>J17+J32+J37+J116+J120+J124</f>
        <v>48766.2</v>
      </c>
    </row>
    <row r="17" spans="1:10" s="31" customFormat="1" ht="22.5" customHeight="1">
      <c r="A17" s="35" t="s">
        <v>2</v>
      </c>
      <c r="B17" s="35" t="s">
        <v>3</v>
      </c>
      <c r="C17" s="35"/>
      <c r="D17" s="35"/>
      <c r="E17" s="35"/>
      <c r="F17" s="64" t="s">
        <v>76</v>
      </c>
      <c r="G17" s="59"/>
      <c r="H17" s="36">
        <f>H18</f>
        <v>1583.1999999999998</v>
      </c>
      <c r="I17" s="36">
        <f>I18</f>
        <v>1583.1999999999998</v>
      </c>
      <c r="J17" s="36">
        <f>J18</f>
        <v>1583.1999999999998</v>
      </c>
    </row>
    <row r="18" spans="1:10" s="5" customFormat="1" ht="12.75">
      <c r="A18" s="10" t="s">
        <v>2</v>
      </c>
      <c r="B18" s="10" t="s">
        <v>3</v>
      </c>
      <c r="C18" s="10" t="s">
        <v>61</v>
      </c>
      <c r="D18" s="10"/>
      <c r="E18" s="10"/>
      <c r="F18" s="47" t="s">
        <v>8</v>
      </c>
      <c r="G18" s="48"/>
      <c r="H18" s="14">
        <f>H19+H22+H24</f>
        <v>1583.1999999999998</v>
      </c>
      <c r="I18" s="14">
        <f>I19+I22+I24</f>
        <v>1583.1999999999998</v>
      </c>
      <c r="J18" s="14">
        <f>J19+J22+J24</f>
        <v>1583.1999999999998</v>
      </c>
    </row>
    <row r="19" spans="1:11" s="5" customFormat="1" ht="10.5" customHeight="1">
      <c r="A19" s="10" t="s">
        <v>2</v>
      </c>
      <c r="B19" s="10" t="s">
        <v>3</v>
      </c>
      <c r="C19" s="10" t="s">
        <v>61</v>
      </c>
      <c r="D19" s="10" t="s">
        <v>108</v>
      </c>
      <c r="E19" s="10"/>
      <c r="F19" s="62" t="s">
        <v>109</v>
      </c>
      <c r="G19" s="46"/>
      <c r="H19" s="14">
        <f>SUM(H20:H21)</f>
        <v>1225.1</v>
      </c>
      <c r="I19" s="14">
        <f>SUM(I20:I21)</f>
        <v>1225.1</v>
      </c>
      <c r="J19" s="14">
        <f>SUM(J20:J21)</f>
        <v>1225.1</v>
      </c>
      <c r="K19" s="3"/>
    </row>
    <row r="20" spans="1:10" s="5" customFormat="1" ht="12.75">
      <c r="A20" s="12"/>
      <c r="B20" s="12"/>
      <c r="C20" s="12"/>
      <c r="D20" s="30"/>
      <c r="E20" s="12" t="s">
        <v>10</v>
      </c>
      <c r="F20" s="53" t="s">
        <v>20</v>
      </c>
      <c r="G20" s="48"/>
      <c r="H20" s="13">
        <v>1048.8</v>
      </c>
      <c r="I20" s="13">
        <v>1048.8</v>
      </c>
      <c r="J20" s="13">
        <v>1048.8</v>
      </c>
    </row>
    <row r="21" spans="1:10" s="5" customFormat="1" ht="12.75">
      <c r="A21" s="12"/>
      <c r="B21" s="12"/>
      <c r="C21" s="12"/>
      <c r="D21" s="12"/>
      <c r="E21" s="12" t="s">
        <v>11</v>
      </c>
      <c r="F21" s="53" t="s">
        <v>22</v>
      </c>
      <c r="G21" s="48"/>
      <c r="H21" s="13">
        <v>176.3</v>
      </c>
      <c r="I21" s="13">
        <v>176.3</v>
      </c>
      <c r="J21" s="13">
        <v>176.3</v>
      </c>
    </row>
    <row r="22" spans="1:10" s="5" customFormat="1" ht="15" customHeight="1">
      <c r="A22" s="10" t="s">
        <v>2</v>
      </c>
      <c r="B22" s="10" t="s">
        <v>3</v>
      </c>
      <c r="C22" s="10" t="s">
        <v>61</v>
      </c>
      <c r="D22" s="10" t="s">
        <v>110</v>
      </c>
      <c r="E22" s="10"/>
      <c r="F22" s="62" t="s">
        <v>111</v>
      </c>
      <c r="G22" s="46"/>
      <c r="H22" s="14">
        <f>SUM(H23)</f>
        <v>70.4</v>
      </c>
      <c r="I22" s="14">
        <f>SUM(I23)</f>
        <v>70.4</v>
      </c>
      <c r="J22" s="14">
        <f>SUM(J23)</f>
        <v>70.4</v>
      </c>
    </row>
    <row r="23" spans="1:10" s="5" customFormat="1" ht="12.75">
      <c r="A23" s="12"/>
      <c r="B23" s="12"/>
      <c r="C23" s="12"/>
      <c r="D23" s="12"/>
      <c r="E23" s="12" t="s">
        <v>12</v>
      </c>
      <c r="F23" s="53" t="s">
        <v>21</v>
      </c>
      <c r="G23" s="48"/>
      <c r="H23" s="13">
        <v>70.4</v>
      </c>
      <c r="I23" s="13">
        <v>70.4</v>
      </c>
      <c r="J23" s="13">
        <v>70.4</v>
      </c>
    </row>
    <row r="24" spans="1:10" s="5" customFormat="1" ht="15" customHeight="1">
      <c r="A24" s="10" t="s">
        <v>2</v>
      </c>
      <c r="B24" s="10" t="s">
        <v>3</v>
      </c>
      <c r="C24" s="10" t="s">
        <v>61</v>
      </c>
      <c r="D24" s="10" t="s">
        <v>112</v>
      </c>
      <c r="E24" s="10"/>
      <c r="F24" s="62" t="s">
        <v>113</v>
      </c>
      <c r="G24" s="46"/>
      <c r="H24" s="14">
        <f>SUM(H25:H31)</f>
        <v>287.69999999999993</v>
      </c>
      <c r="I24" s="14">
        <f>SUM(I25:I31)</f>
        <v>287.69999999999993</v>
      </c>
      <c r="J24" s="14">
        <f>SUM(J25:J31)</f>
        <v>287.69999999999993</v>
      </c>
    </row>
    <row r="25" spans="1:10" s="5" customFormat="1" ht="12.75">
      <c r="A25" s="12"/>
      <c r="B25" s="12"/>
      <c r="C25" s="12"/>
      <c r="D25" s="12"/>
      <c r="E25" s="12" t="s">
        <v>13</v>
      </c>
      <c r="F25" s="53" t="s">
        <v>16</v>
      </c>
      <c r="G25" s="48"/>
      <c r="H25" s="13">
        <v>1.8</v>
      </c>
      <c r="I25" s="13">
        <v>1.8</v>
      </c>
      <c r="J25" s="13">
        <v>1.8</v>
      </c>
    </row>
    <row r="26" spans="1:10" s="5" customFormat="1" ht="12.75">
      <c r="A26" s="12"/>
      <c r="B26" s="12"/>
      <c r="C26" s="12"/>
      <c r="D26" s="12"/>
      <c r="E26" s="12" t="s">
        <v>23</v>
      </c>
      <c r="F26" s="53" t="s">
        <v>17</v>
      </c>
      <c r="G26" s="48"/>
      <c r="H26" s="13">
        <v>37.9</v>
      </c>
      <c r="I26" s="13">
        <v>37.9</v>
      </c>
      <c r="J26" s="13">
        <v>37.9</v>
      </c>
    </row>
    <row r="27" spans="1:10" s="5" customFormat="1" ht="12.75">
      <c r="A27" s="12"/>
      <c r="B27" s="12"/>
      <c r="C27" s="12"/>
      <c r="D27" s="12"/>
      <c r="E27" s="12" t="s">
        <v>24</v>
      </c>
      <c r="F27" s="53" t="s">
        <v>25</v>
      </c>
      <c r="G27" s="48"/>
      <c r="H27" s="13">
        <v>8.2</v>
      </c>
      <c r="I27" s="13">
        <v>8.2</v>
      </c>
      <c r="J27" s="13">
        <v>8.2</v>
      </c>
    </row>
    <row r="28" spans="1:10" s="5" customFormat="1" ht="12.75">
      <c r="A28" s="12"/>
      <c r="B28" s="12"/>
      <c r="C28" s="12"/>
      <c r="D28" s="12"/>
      <c r="E28" s="12" t="s">
        <v>26</v>
      </c>
      <c r="F28" s="53" t="s">
        <v>27</v>
      </c>
      <c r="G28" s="48"/>
      <c r="H28" s="13">
        <v>6.7</v>
      </c>
      <c r="I28" s="13">
        <v>6.7</v>
      </c>
      <c r="J28" s="13">
        <v>6.7</v>
      </c>
    </row>
    <row r="29" spans="1:10" s="5" customFormat="1" ht="12.75">
      <c r="A29" s="12"/>
      <c r="B29" s="12"/>
      <c r="C29" s="12"/>
      <c r="D29" s="12"/>
      <c r="E29" s="12" t="s">
        <v>14</v>
      </c>
      <c r="F29" s="53" t="s">
        <v>18</v>
      </c>
      <c r="G29" s="48"/>
      <c r="H29" s="13">
        <v>222.7</v>
      </c>
      <c r="I29" s="13">
        <v>222.7</v>
      </c>
      <c r="J29" s="13">
        <v>222.7</v>
      </c>
    </row>
    <row r="30" spans="1:10" s="5" customFormat="1" ht="11.25" customHeight="1">
      <c r="A30" s="12"/>
      <c r="B30" s="12"/>
      <c r="C30" s="12"/>
      <c r="D30" s="12"/>
      <c r="E30" s="12" t="s">
        <v>31</v>
      </c>
      <c r="F30" s="53" t="s">
        <v>32</v>
      </c>
      <c r="G30" s="48"/>
      <c r="H30" s="13">
        <v>0</v>
      </c>
      <c r="I30" s="13">
        <v>0</v>
      </c>
      <c r="J30" s="13">
        <v>0</v>
      </c>
    </row>
    <row r="31" spans="1:10" s="5" customFormat="1" ht="11.25" customHeight="1">
      <c r="A31" s="12"/>
      <c r="B31" s="12"/>
      <c r="C31" s="12"/>
      <c r="D31" s="12"/>
      <c r="E31" s="12" t="s">
        <v>15</v>
      </c>
      <c r="F31" s="53" t="s">
        <v>28</v>
      </c>
      <c r="G31" s="48"/>
      <c r="H31" s="13">
        <v>10.4</v>
      </c>
      <c r="I31" s="13">
        <v>10.4</v>
      </c>
      <c r="J31" s="13">
        <v>10.4</v>
      </c>
    </row>
    <row r="32" spans="1:10" s="15" customFormat="1" ht="24.75" customHeight="1">
      <c r="A32" s="35" t="s">
        <v>2</v>
      </c>
      <c r="B32" s="35" t="s">
        <v>4</v>
      </c>
      <c r="C32" s="35"/>
      <c r="D32" s="35"/>
      <c r="E32" s="35"/>
      <c r="F32" s="60" t="s">
        <v>9</v>
      </c>
      <c r="G32" s="61"/>
      <c r="H32" s="37">
        <f>H35</f>
        <v>306</v>
      </c>
      <c r="I32" s="37">
        <f>I35</f>
        <v>326</v>
      </c>
      <c r="J32" s="37">
        <f>J35</f>
        <v>345</v>
      </c>
    </row>
    <row r="33" spans="1:10" s="5" customFormat="1" ht="23.25" customHeight="1">
      <c r="A33" s="10" t="s">
        <v>2</v>
      </c>
      <c r="B33" s="10" t="s">
        <v>4</v>
      </c>
      <c r="C33" s="10" t="s">
        <v>59</v>
      </c>
      <c r="D33" s="10"/>
      <c r="E33" s="10"/>
      <c r="F33" s="62" t="s">
        <v>60</v>
      </c>
      <c r="G33" s="46"/>
      <c r="H33" s="14"/>
      <c r="I33" s="14"/>
      <c r="J33" s="14"/>
    </row>
    <row r="34" spans="1:10" s="5" customFormat="1" ht="20.25" customHeight="1">
      <c r="A34" s="10" t="s">
        <v>2</v>
      </c>
      <c r="B34" s="10" t="s">
        <v>4</v>
      </c>
      <c r="C34" s="10" t="s">
        <v>62</v>
      </c>
      <c r="D34" s="10"/>
      <c r="E34" s="10"/>
      <c r="F34" s="62" t="s">
        <v>64</v>
      </c>
      <c r="G34" s="46"/>
      <c r="H34" s="14"/>
      <c r="I34" s="14"/>
      <c r="J34" s="14"/>
    </row>
    <row r="35" spans="1:10" s="5" customFormat="1" ht="12.75" customHeight="1">
      <c r="A35" s="10" t="s">
        <v>2</v>
      </c>
      <c r="B35" s="10" t="s">
        <v>4</v>
      </c>
      <c r="C35" s="10" t="s">
        <v>63</v>
      </c>
      <c r="D35" s="10" t="s">
        <v>112</v>
      </c>
      <c r="E35" s="10"/>
      <c r="F35" s="62" t="s">
        <v>113</v>
      </c>
      <c r="G35" s="46"/>
      <c r="H35" s="14">
        <f>H36</f>
        <v>306</v>
      </c>
      <c r="I35" s="14">
        <f>I36</f>
        <v>326</v>
      </c>
      <c r="J35" s="14">
        <f>J36</f>
        <v>345</v>
      </c>
    </row>
    <row r="36" spans="1:10" s="5" customFormat="1" ht="13.5" customHeight="1">
      <c r="A36" s="12"/>
      <c r="B36" s="12"/>
      <c r="C36" s="12"/>
      <c r="D36" s="12"/>
      <c r="E36" s="12" t="s">
        <v>14</v>
      </c>
      <c r="F36" s="45" t="s">
        <v>18</v>
      </c>
      <c r="G36" s="46"/>
      <c r="H36" s="13">
        <v>306</v>
      </c>
      <c r="I36" s="13">
        <v>326</v>
      </c>
      <c r="J36" s="13">
        <v>345</v>
      </c>
    </row>
    <row r="37" spans="1:10" s="5" customFormat="1" ht="32.25" customHeight="1">
      <c r="A37" s="35" t="s">
        <v>2</v>
      </c>
      <c r="B37" s="35" t="s">
        <v>19</v>
      </c>
      <c r="C37" s="35"/>
      <c r="D37" s="35"/>
      <c r="E37" s="35"/>
      <c r="F37" s="60" t="s">
        <v>77</v>
      </c>
      <c r="G37" s="61"/>
      <c r="H37" s="37">
        <f>H40+H54+H71+H87+H102</f>
        <v>46018</v>
      </c>
      <c r="I37" s="37">
        <f>I40+I54+I71+I87+I102</f>
        <v>46018</v>
      </c>
      <c r="J37" s="37">
        <f>J40+J54+J71+J87+J102</f>
        <v>46018</v>
      </c>
    </row>
    <row r="38" spans="1:10" s="5" customFormat="1" ht="21" customHeight="1">
      <c r="A38" s="10" t="s">
        <v>2</v>
      </c>
      <c r="B38" s="10" t="s">
        <v>19</v>
      </c>
      <c r="C38" s="10" t="s">
        <v>59</v>
      </c>
      <c r="D38" s="10"/>
      <c r="E38" s="10"/>
      <c r="F38" s="62" t="s">
        <v>60</v>
      </c>
      <c r="G38" s="46"/>
      <c r="H38" s="14"/>
      <c r="I38" s="14"/>
      <c r="J38" s="14"/>
    </row>
    <row r="39" spans="1:10" s="5" customFormat="1" ht="21.75" customHeight="1">
      <c r="A39" s="10" t="s">
        <v>2</v>
      </c>
      <c r="B39" s="10" t="s">
        <v>19</v>
      </c>
      <c r="C39" s="10" t="s">
        <v>65</v>
      </c>
      <c r="D39" s="10"/>
      <c r="E39" s="10"/>
      <c r="F39" s="62" t="s">
        <v>66</v>
      </c>
      <c r="G39" s="46"/>
      <c r="H39" s="14"/>
      <c r="I39" s="14"/>
      <c r="J39" s="14"/>
    </row>
    <row r="40" spans="1:10" s="5" customFormat="1" ht="12.75" customHeight="1">
      <c r="A40" s="10" t="s">
        <v>2</v>
      </c>
      <c r="B40" s="10" t="s">
        <v>19</v>
      </c>
      <c r="C40" s="10" t="s">
        <v>67</v>
      </c>
      <c r="D40" s="10"/>
      <c r="E40" s="10"/>
      <c r="F40" s="47" t="s">
        <v>0</v>
      </c>
      <c r="G40" s="48"/>
      <c r="H40" s="14">
        <f>H41+H44+H46</f>
        <v>1583.5</v>
      </c>
      <c r="I40" s="14">
        <f>I41+I44+I46</f>
        <v>1583.5</v>
      </c>
      <c r="J40" s="14">
        <f>J41+J44+J46</f>
        <v>1583.5</v>
      </c>
    </row>
    <row r="41" spans="1:10" s="5" customFormat="1" ht="12.75" customHeight="1">
      <c r="A41" s="10" t="s">
        <v>2</v>
      </c>
      <c r="B41" s="10" t="s">
        <v>19</v>
      </c>
      <c r="C41" s="10" t="s">
        <v>67</v>
      </c>
      <c r="D41" s="10" t="s">
        <v>108</v>
      </c>
      <c r="E41" s="10"/>
      <c r="F41" s="62" t="s">
        <v>109</v>
      </c>
      <c r="G41" s="46"/>
      <c r="H41" s="14">
        <f>SUM(H42:H43)</f>
        <v>1225.5</v>
      </c>
      <c r="I41" s="14">
        <f>SUM(I42:I43)</f>
        <v>1225.5</v>
      </c>
      <c r="J41" s="14">
        <f>SUM(J42:J43)</f>
        <v>1225.5</v>
      </c>
    </row>
    <row r="42" spans="1:10" s="5" customFormat="1" ht="12.75">
      <c r="A42" s="12"/>
      <c r="B42" s="12"/>
      <c r="C42" s="12"/>
      <c r="D42" s="30"/>
      <c r="E42" s="12" t="s">
        <v>10</v>
      </c>
      <c r="F42" s="53" t="s">
        <v>20</v>
      </c>
      <c r="G42" s="48"/>
      <c r="H42" s="13">
        <v>1048.8</v>
      </c>
      <c r="I42" s="13">
        <v>1048.8</v>
      </c>
      <c r="J42" s="13">
        <v>1048.8</v>
      </c>
    </row>
    <row r="43" spans="1:10" s="5" customFormat="1" ht="12.75">
      <c r="A43" s="12"/>
      <c r="B43" s="12"/>
      <c r="C43" s="12"/>
      <c r="D43" s="12"/>
      <c r="E43" s="12" t="s">
        <v>11</v>
      </c>
      <c r="F43" s="53" t="s">
        <v>22</v>
      </c>
      <c r="G43" s="48"/>
      <c r="H43" s="13">
        <v>176.7</v>
      </c>
      <c r="I43" s="13">
        <v>176.7</v>
      </c>
      <c r="J43" s="13">
        <v>176.7</v>
      </c>
    </row>
    <row r="44" spans="1:10" s="5" customFormat="1" ht="15" customHeight="1">
      <c r="A44" s="10" t="s">
        <v>2</v>
      </c>
      <c r="B44" s="10" t="s">
        <v>19</v>
      </c>
      <c r="C44" s="10" t="s">
        <v>67</v>
      </c>
      <c r="D44" s="10" t="s">
        <v>110</v>
      </c>
      <c r="E44" s="10"/>
      <c r="F44" s="62" t="s">
        <v>111</v>
      </c>
      <c r="G44" s="46"/>
      <c r="H44" s="14">
        <f>SUM(H45)</f>
        <v>70.4</v>
      </c>
      <c r="I44" s="14">
        <f>SUM(I45)</f>
        <v>70.4</v>
      </c>
      <c r="J44" s="14">
        <f>SUM(J45)</f>
        <v>70.4</v>
      </c>
    </row>
    <row r="45" spans="1:10" s="5" customFormat="1" ht="12.75">
      <c r="A45" s="12"/>
      <c r="B45" s="12"/>
      <c r="C45" s="12"/>
      <c r="D45" s="12"/>
      <c r="E45" s="12" t="s">
        <v>12</v>
      </c>
      <c r="F45" s="53" t="s">
        <v>21</v>
      </c>
      <c r="G45" s="48"/>
      <c r="H45" s="13">
        <v>70.4</v>
      </c>
      <c r="I45" s="13">
        <v>70.4</v>
      </c>
      <c r="J45" s="13">
        <v>70.4</v>
      </c>
    </row>
    <row r="46" spans="1:10" s="5" customFormat="1" ht="15" customHeight="1">
      <c r="A46" s="10" t="s">
        <v>2</v>
      </c>
      <c r="B46" s="10" t="s">
        <v>19</v>
      </c>
      <c r="C46" s="10" t="s">
        <v>67</v>
      </c>
      <c r="D46" s="10" t="s">
        <v>112</v>
      </c>
      <c r="E46" s="10"/>
      <c r="F46" s="62" t="s">
        <v>113</v>
      </c>
      <c r="G46" s="46"/>
      <c r="H46" s="14">
        <f>SUM(H47:H53)</f>
        <v>287.59999999999997</v>
      </c>
      <c r="I46" s="14">
        <f>SUM(I47:I53)</f>
        <v>287.59999999999997</v>
      </c>
      <c r="J46" s="14">
        <f>SUM(J47:J53)</f>
        <v>287.59999999999997</v>
      </c>
    </row>
    <row r="47" spans="1:10" s="5" customFormat="1" ht="12.75">
      <c r="A47" s="12"/>
      <c r="B47" s="12"/>
      <c r="C47" s="12"/>
      <c r="D47" s="12"/>
      <c r="E47" s="12" t="s">
        <v>13</v>
      </c>
      <c r="F47" s="53" t="s">
        <v>16</v>
      </c>
      <c r="G47" s="48"/>
      <c r="H47" s="13">
        <v>1.8</v>
      </c>
      <c r="I47" s="13">
        <v>1.8</v>
      </c>
      <c r="J47" s="13">
        <v>1.8</v>
      </c>
    </row>
    <row r="48" spans="1:10" s="5" customFormat="1" ht="12.75">
      <c r="A48" s="12"/>
      <c r="B48" s="12"/>
      <c r="C48" s="12"/>
      <c r="D48" s="12"/>
      <c r="E48" s="12" t="s">
        <v>23</v>
      </c>
      <c r="F48" s="53" t="s">
        <v>17</v>
      </c>
      <c r="G48" s="48"/>
      <c r="H48" s="13">
        <v>41.2</v>
      </c>
      <c r="I48" s="13">
        <v>41.2</v>
      </c>
      <c r="J48" s="13">
        <v>41.2</v>
      </c>
    </row>
    <row r="49" spans="1:10" s="5" customFormat="1" ht="12.75">
      <c r="A49" s="12"/>
      <c r="B49" s="12"/>
      <c r="C49" s="12"/>
      <c r="D49" s="12"/>
      <c r="E49" s="12" t="s">
        <v>24</v>
      </c>
      <c r="F49" s="53" t="s">
        <v>25</v>
      </c>
      <c r="G49" s="48"/>
      <c r="H49" s="13">
        <v>8.1</v>
      </c>
      <c r="I49" s="13">
        <v>8.1</v>
      </c>
      <c r="J49" s="13">
        <v>8.1</v>
      </c>
    </row>
    <row r="50" spans="1:10" s="5" customFormat="1" ht="12.75">
      <c r="A50" s="12"/>
      <c r="B50" s="12"/>
      <c r="C50" s="12"/>
      <c r="D50" s="12"/>
      <c r="E50" s="12" t="s">
        <v>26</v>
      </c>
      <c r="F50" s="53" t="s">
        <v>27</v>
      </c>
      <c r="G50" s="48"/>
      <c r="H50" s="13">
        <v>6.7</v>
      </c>
      <c r="I50" s="13">
        <v>6.7</v>
      </c>
      <c r="J50" s="13">
        <v>6.7</v>
      </c>
    </row>
    <row r="51" spans="1:10" s="5" customFormat="1" ht="12.75">
      <c r="A51" s="12"/>
      <c r="B51" s="12"/>
      <c r="C51" s="12"/>
      <c r="D51" s="12"/>
      <c r="E51" s="12" t="s">
        <v>14</v>
      </c>
      <c r="F51" s="53" t="s">
        <v>18</v>
      </c>
      <c r="G51" s="48"/>
      <c r="H51" s="13">
        <v>219.4</v>
      </c>
      <c r="I51" s="13">
        <v>219.4</v>
      </c>
      <c r="J51" s="13">
        <v>219.4</v>
      </c>
    </row>
    <row r="52" spans="1:10" s="5" customFormat="1" ht="11.25" customHeight="1">
      <c r="A52" s="12"/>
      <c r="B52" s="12"/>
      <c r="C52" s="12"/>
      <c r="D52" s="12"/>
      <c r="E52" s="12" t="s">
        <v>31</v>
      </c>
      <c r="F52" s="53" t="s">
        <v>32</v>
      </c>
      <c r="G52" s="48"/>
      <c r="H52" s="13"/>
      <c r="I52" s="13"/>
      <c r="J52" s="13"/>
    </row>
    <row r="53" spans="1:10" s="5" customFormat="1" ht="11.25" customHeight="1">
      <c r="A53" s="12"/>
      <c r="B53" s="12"/>
      <c r="C53" s="12"/>
      <c r="D53" s="12"/>
      <c r="E53" s="12" t="s">
        <v>15</v>
      </c>
      <c r="F53" s="53" t="s">
        <v>28</v>
      </c>
      <c r="G53" s="48"/>
      <c r="H53" s="13">
        <v>10.4</v>
      </c>
      <c r="I53" s="13">
        <v>10.4</v>
      </c>
      <c r="J53" s="13">
        <v>10.4</v>
      </c>
    </row>
    <row r="54" spans="1:10" s="5" customFormat="1" ht="31.5" customHeight="1">
      <c r="A54" s="10" t="s">
        <v>2</v>
      </c>
      <c r="B54" s="10" t="s">
        <v>19</v>
      </c>
      <c r="C54" s="10" t="s">
        <v>68</v>
      </c>
      <c r="D54" s="10"/>
      <c r="E54" s="10"/>
      <c r="F54" s="62" t="s">
        <v>69</v>
      </c>
      <c r="G54" s="80"/>
      <c r="H54" s="14">
        <f>H55+H58+H60</f>
        <v>11344.600000000002</v>
      </c>
      <c r="I54" s="14">
        <f>I55+I58+I60</f>
        <v>11344.600000000002</v>
      </c>
      <c r="J54" s="14">
        <f>J55+J58+J60</f>
        <v>11344.600000000002</v>
      </c>
    </row>
    <row r="55" spans="1:10" s="5" customFormat="1" ht="12.75" customHeight="1">
      <c r="A55" s="10" t="s">
        <v>2</v>
      </c>
      <c r="B55" s="10" t="s">
        <v>19</v>
      </c>
      <c r="C55" s="10" t="s">
        <v>68</v>
      </c>
      <c r="D55" s="10" t="s">
        <v>108</v>
      </c>
      <c r="E55" s="10"/>
      <c r="F55" s="62" t="s">
        <v>109</v>
      </c>
      <c r="G55" s="46"/>
      <c r="H55" s="14">
        <f>SUM(H56:H57)</f>
        <v>6282.3</v>
      </c>
      <c r="I55" s="14">
        <f>SUM(I56:I57)</f>
        <v>6282.3</v>
      </c>
      <c r="J55" s="14">
        <f>SUM(J56:J57)</f>
        <v>6282.3</v>
      </c>
    </row>
    <row r="56" spans="1:10" s="5" customFormat="1" ht="12.75">
      <c r="A56" s="12"/>
      <c r="B56" s="12"/>
      <c r="C56" s="12"/>
      <c r="D56" s="12"/>
      <c r="E56" s="12" t="s">
        <v>10</v>
      </c>
      <c r="F56" s="53" t="s">
        <v>20</v>
      </c>
      <c r="G56" s="48"/>
      <c r="H56" s="13">
        <v>4702</v>
      </c>
      <c r="I56" s="13">
        <v>4702</v>
      </c>
      <c r="J56" s="13">
        <v>4702</v>
      </c>
    </row>
    <row r="57" spans="1:10" s="5" customFormat="1" ht="12.75">
      <c r="A57" s="12"/>
      <c r="B57" s="12"/>
      <c r="C57" s="12"/>
      <c r="D57" s="12"/>
      <c r="E57" s="12" t="s">
        <v>11</v>
      </c>
      <c r="F57" s="53" t="s">
        <v>22</v>
      </c>
      <c r="G57" s="48"/>
      <c r="H57" s="13">
        <v>1580.3</v>
      </c>
      <c r="I57" s="13">
        <v>1580.3</v>
      </c>
      <c r="J57" s="13">
        <v>1580.3</v>
      </c>
    </row>
    <row r="58" spans="1:10" s="5" customFormat="1" ht="15" customHeight="1">
      <c r="A58" s="10" t="s">
        <v>2</v>
      </c>
      <c r="B58" s="10" t="s">
        <v>19</v>
      </c>
      <c r="C58" s="10" t="s">
        <v>68</v>
      </c>
      <c r="D58" s="10" t="s">
        <v>110</v>
      </c>
      <c r="E58" s="10"/>
      <c r="F58" s="62" t="s">
        <v>111</v>
      </c>
      <c r="G58" s="46"/>
      <c r="H58" s="14">
        <f>SUM(H59)</f>
        <v>633.6</v>
      </c>
      <c r="I58" s="14">
        <f>SUM(I59)</f>
        <v>633.6</v>
      </c>
      <c r="J58" s="14">
        <f>SUM(J59)</f>
        <v>633.6</v>
      </c>
    </row>
    <row r="59" spans="1:10" s="5" customFormat="1" ht="12.75">
      <c r="A59" s="12"/>
      <c r="B59" s="12"/>
      <c r="C59" s="12"/>
      <c r="D59" s="12"/>
      <c r="E59" s="12" t="s">
        <v>12</v>
      </c>
      <c r="F59" s="53" t="s">
        <v>21</v>
      </c>
      <c r="G59" s="48"/>
      <c r="H59" s="13">
        <v>633.6</v>
      </c>
      <c r="I59" s="13">
        <v>633.6</v>
      </c>
      <c r="J59" s="13">
        <v>633.6</v>
      </c>
    </row>
    <row r="60" spans="1:10" s="5" customFormat="1" ht="15" customHeight="1">
      <c r="A60" s="10" t="s">
        <v>2</v>
      </c>
      <c r="B60" s="10" t="s">
        <v>19</v>
      </c>
      <c r="C60" s="10" t="s">
        <v>68</v>
      </c>
      <c r="D60" s="10" t="s">
        <v>112</v>
      </c>
      <c r="E60" s="10"/>
      <c r="F60" s="62" t="s">
        <v>113</v>
      </c>
      <c r="G60" s="46"/>
      <c r="H60" s="14">
        <f>SUM(H61:H69)</f>
        <v>4428.700000000001</v>
      </c>
      <c r="I60" s="14">
        <f>SUM(I61:I69)</f>
        <v>4428.700000000001</v>
      </c>
      <c r="J60" s="14">
        <f>SUM(J61:J69)</f>
        <v>4428.700000000001</v>
      </c>
    </row>
    <row r="61" spans="1:10" s="5" customFormat="1" ht="12.75">
      <c r="A61" s="12"/>
      <c r="B61" s="12"/>
      <c r="C61" s="12"/>
      <c r="D61" s="12"/>
      <c r="E61" s="12" t="s">
        <v>13</v>
      </c>
      <c r="F61" s="53" t="s">
        <v>16</v>
      </c>
      <c r="G61" s="48"/>
      <c r="H61" s="13">
        <v>71.9</v>
      </c>
      <c r="I61" s="13">
        <v>71.9</v>
      </c>
      <c r="J61" s="13">
        <v>71.9</v>
      </c>
    </row>
    <row r="62" spans="1:10" s="5" customFormat="1" ht="12.75">
      <c r="A62" s="12"/>
      <c r="B62" s="12"/>
      <c r="C62" s="12"/>
      <c r="D62" s="12"/>
      <c r="E62" s="12" t="s">
        <v>23</v>
      </c>
      <c r="F62" s="53" t="s">
        <v>17</v>
      </c>
      <c r="G62" s="48"/>
      <c r="H62" s="13">
        <v>183.5</v>
      </c>
      <c r="I62" s="13">
        <v>183.5</v>
      </c>
      <c r="J62" s="13">
        <v>183.5</v>
      </c>
    </row>
    <row r="63" spans="1:10" s="5" customFormat="1" ht="12.75">
      <c r="A63" s="12"/>
      <c r="B63" s="12"/>
      <c r="C63" s="12"/>
      <c r="D63" s="12"/>
      <c r="E63" s="12" t="s">
        <v>24</v>
      </c>
      <c r="F63" s="53" t="s">
        <v>25</v>
      </c>
      <c r="G63" s="48"/>
      <c r="H63" s="13">
        <v>73.4</v>
      </c>
      <c r="I63" s="13">
        <v>73.4</v>
      </c>
      <c r="J63" s="13">
        <v>73.4</v>
      </c>
    </row>
    <row r="64" spans="1:10" s="5" customFormat="1" ht="12.75">
      <c r="A64" s="12"/>
      <c r="B64" s="12"/>
      <c r="C64" s="12"/>
      <c r="D64" s="12"/>
      <c r="E64" s="12" t="s">
        <v>26</v>
      </c>
      <c r="F64" s="53" t="s">
        <v>27</v>
      </c>
      <c r="G64" s="48"/>
      <c r="H64" s="13">
        <v>60</v>
      </c>
      <c r="I64" s="13">
        <v>60</v>
      </c>
      <c r="J64" s="13">
        <v>60</v>
      </c>
    </row>
    <row r="65" spans="1:10" s="5" customFormat="1" ht="12.75">
      <c r="A65" s="12"/>
      <c r="B65" s="12"/>
      <c r="C65" s="12"/>
      <c r="D65" s="12"/>
      <c r="E65" s="12" t="s">
        <v>14</v>
      </c>
      <c r="F65" s="53" t="s">
        <v>18</v>
      </c>
      <c r="G65" s="48"/>
      <c r="H65" s="13">
        <v>2844.6</v>
      </c>
      <c r="I65" s="13">
        <v>2844.6</v>
      </c>
      <c r="J65" s="13">
        <v>2844.6</v>
      </c>
    </row>
    <row r="66" spans="1:10" s="5" customFormat="1" ht="11.25" customHeight="1">
      <c r="A66" s="12"/>
      <c r="B66" s="12"/>
      <c r="C66" s="12"/>
      <c r="D66" s="12"/>
      <c r="E66" s="12" t="s">
        <v>145</v>
      </c>
      <c r="F66" s="53" t="s">
        <v>146</v>
      </c>
      <c r="G66" s="63"/>
      <c r="H66" s="13">
        <v>422.4</v>
      </c>
      <c r="I66" s="13">
        <v>422.4</v>
      </c>
      <c r="J66" s="13">
        <v>422.4</v>
      </c>
    </row>
    <row r="67" spans="1:10" s="5" customFormat="1" ht="11.25" customHeight="1">
      <c r="A67" s="12"/>
      <c r="B67" s="12"/>
      <c r="C67" s="12"/>
      <c r="D67" s="12"/>
      <c r="E67" s="12" t="s">
        <v>29</v>
      </c>
      <c r="F67" s="53" t="s">
        <v>30</v>
      </c>
      <c r="G67" s="63"/>
      <c r="H67" s="13">
        <v>599.1</v>
      </c>
      <c r="I67" s="13">
        <v>599.1</v>
      </c>
      <c r="J67" s="13">
        <v>599.1</v>
      </c>
    </row>
    <row r="68" spans="1:10" s="5" customFormat="1" ht="11.25" customHeight="1">
      <c r="A68" s="12"/>
      <c r="B68" s="12"/>
      <c r="C68" s="12"/>
      <c r="D68" s="12"/>
      <c r="E68" s="12" t="s">
        <v>31</v>
      </c>
      <c r="F68" s="53" t="s">
        <v>32</v>
      </c>
      <c r="G68" s="48"/>
      <c r="H68" s="13"/>
      <c r="I68" s="13"/>
      <c r="J68" s="13"/>
    </row>
    <row r="69" spans="1:10" s="5" customFormat="1" ht="11.25" customHeight="1">
      <c r="A69" s="12"/>
      <c r="B69" s="12"/>
      <c r="C69" s="12"/>
      <c r="D69" s="12"/>
      <c r="E69" s="12" t="s">
        <v>15</v>
      </c>
      <c r="F69" s="53" t="s">
        <v>28</v>
      </c>
      <c r="G69" s="48"/>
      <c r="H69" s="13">
        <v>173.8</v>
      </c>
      <c r="I69" s="13">
        <v>173.8</v>
      </c>
      <c r="J69" s="13">
        <v>173.8</v>
      </c>
    </row>
    <row r="70" spans="1:10" s="5" customFormat="1" ht="33.75" customHeight="1">
      <c r="A70" s="10" t="s">
        <v>2</v>
      </c>
      <c r="B70" s="10" t="s">
        <v>19</v>
      </c>
      <c r="C70" s="10" t="s">
        <v>104</v>
      </c>
      <c r="D70" s="10"/>
      <c r="E70" s="10"/>
      <c r="F70" s="62" t="s">
        <v>105</v>
      </c>
      <c r="G70" s="46"/>
      <c r="H70" s="14"/>
      <c r="I70" s="14"/>
      <c r="J70" s="14"/>
    </row>
    <row r="71" spans="1:10" s="5" customFormat="1" ht="42.75" customHeight="1">
      <c r="A71" s="10" t="s">
        <v>2</v>
      </c>
      <c r="B71" s="10" t="s">
        <v>19</v>
      </c>
      <c r="C71" s="10" t="s">
        <v>106</v>
      </c>
      <c r="D71" s="10"/>
      <c r="E71" s="10"/>
      <c r="F71" s="62" t="s">
        <v>107</v>
      </c>
      <c r="G71" s="46"/>
      <c r="H71" s="14">
        <f>H72+H75+H78</f>
        <v>3872.3999999999996</v>
      </c>
      <c r="I71" s="14">
        <f>I72+I75+I78</f>
        <v>3872.3999999999996</v>
      </c>
      <c r="J71" s="14">
        <f>J72+J75+J78</f>
        <v>3872.3999999999996</v>
      </c>
    </row>
    <row r="72" spans="1:10" s="5" customFormat="1" ht="15" customHeight="1">
      <c r="A72" s="10" t="s">
        <v>2</v>
      </c>
      <c r="B72" s="10" t="s">
        <v>19</v>
      </c>
      <c r="C72" s="10" t="s">
        <v>106</v>
      </c>
      <c r="D72" s="10" t="s">
        <v>108</v>
      </c>
      <c r="E72" s="10"/>
      <c r="F72" s="62" t="s">
        <v>109</v>
      </c>
      <c r="G72" s="46"/>
      <c r="H72" s="14">
        <f>SUM(H73:H74)</f>
        <v>2554.7</v>
      </c>
      <c r="I72" s="14">
        <f>SUM(I73:I74)</f>
        <v>2554.7</v>
      </c>
      <c r="J72" s="14">
        <f>SUM(J73:J74)</f>
        <v>2554.7</v>
      </c>
    </row>
    <row r="73" spans="1:10" s="5" customFormat="1" ht="15" customHeight="1">
      <c r="A73" s="12"/>
      <c r="B73" s="12"/>
      <c r="C73" s="12"/>
      <c r="D73" s="12"/>
      <c r="E73" s="12" t="s">
        <v>10</v>
      </c>
      <c r="F73" s="53" t="s">
        <v>20</v>
      </c>
      <c r="G73" s="48"/>
      <c r="H73" s="13">
        <v>1852.6</v>
      </c>
      <c r="I73" s="13">
        <v>1852.6</v>
      </c>
      <c r="J73" s="13">
        <v>1852.6</v>
      </c>
    </row>
    <row r="74" spans="1:10" s="5" customFormat="1" ht="15" customHeight="1">
      <c r="A74" s="12"/>
      <c r="B74" s="12"/>
      <c r="C74" s="12"/>
      <c r="D74" s="12"/>
      <c r="E74" s="12" t="s">
        <v>11</v>
      </c>
      <c r="F74" s="53" t="s">
        <v>22</v>
      </c>
      <c r="G74" s="48"/>
      <c r="H74" s="13">
        <v>702.1</v>
      </c>
      <c r="I74" s="13">
        <v>702.1</v>
      </c>
      <c r="J74" s="13">
        <v>702.1</v>
      </c>
    </row>
    <row r="75" spans="1:10" s="5" customFormat="1" ht="15" customHeight="1">
      <c r="A75" s="10" t="s">
        <v>2</v>
      </c>
      <c r="B75" s="10" t="s">
        <v>19</v>
      </c>
      <c r="C75" s="10" t="s">
        <v>106</v>
      </c>
      <c r="D75" s="10" t="s">
        <v>110</v>
      </c>
      <c r="E75" s="10"/>
      <c r="F75" s="62" t="s">
        <v>111</v>
      </c>
      <c r="G75" s="46"/>
      <c r="H75" s="14">
        <f>SUM(H76:H77)</f>
        <v>422.6</v>
      </c>
      <c r="I75" s="14">
        <f>SUM(I76:I77)</f>
        <v>422.6</v>
      </c>
      <c r="J75" s="14">
        <f>SUM(J76:J77)</f>
        <v>422.6</v>
      </c>
    </row>
    <row r="76" spans="1:10" s="5" customFormat="1" ht="15" customHeight="1">
      <c r="A76" s="12"/>
      <c r="B76" s="12"/>
      <c r="C76" s="12"/>
      <c r="D76" s="12"/>
      <c r="E76" s="12" t="s">
        <v>10</v>
      </c>
      <c r="F76" s="53" t="s">
        <v>20</v>
      </c>
      <c r="G76" s="63"/>
      <c r="H76" s="13">
        <v>141</v>
      </c>
      <c r="I76" s="13">
        <v>141</v>
      </c>
      <c r="J76" s="13">
        <v>141</v>
      </c>
    </row>
    <row r="77" spans="1:10" s="5" customFormat="1" ht="15" customHeight="1">
      <c r="A77" s="12"/>
      <c r="B77" s="12"/>
      <c r="C77" s="12"/>
      <c r="D77" s="12"/>
      <c r="E77" s="12" t="s">
        <v>12</v>
      </c>
      <c r="F77" s="53" t="s">
        <v>21</v>
      </c>
      <c r="G77" s="48"/>
      <c r="H77" s="13">
        <v>281.6</v>
      </c>
      <c r="I77" s="13">
        <v>281.6</v>
      </c>
      <c r="J77" s="13">
        <v>281.6</v>
      </c>
    </row>
    <row r="78" spans="1:10" s="5" customFormat="1" ht="15" customHeight="1">
      <c r="A78" s="10" t="s">
        <v>2</v>
      </c>
      <c r="B78" s="10" t="s">
        <v>19</v>
      </c>
      <c r="C78" s="10" t="s">
        <v>106</v>
      </c>
      <c r="D78" s="10" t="s">
        <v>112</v>
      </c>
      <c r="E78" s="10"/>
      <c r="F78" s="62" t="s">
        <v>113</v>
      </c>
      <c r="G78" s="46"/>
      <c r="H78" s="14">
        <f>SUM(H79:H85)</f>
        <v>895.0999999999999</v>
      </c>
      <c r="I78" s="14">
        <f>SUM(I79:I85)</f>
        <v>895.0999999999999</v>
      </c>
      <c r="J78" s="14">
        <f>SUM(J79:J85)</f>
        <v>895.0999999999999</v>
      </c>
    </row>
    <row r="79" spans="1:10" s="5" customFormat="1" ht="12.75">
      <c r="A79" s="12"/>
      <c r="B79" s="12"/>
      <c r="C79" s="12"/>
      <c r="D79" s="12"/>
      <c r="E79" s="12" t="s">
        <v>13</v>
      </c>
      <c r="F79" s="53" t="s">
        <v>16</v>
      </c>
      <c r="G79" s="48"/>
      <c r="H79" s="13">
        <v>34.5</v>
      </c>
      <c r="I79" s="13">
        <v>34.5</v>
      </c>
      <c r="J79" s="13">
        <v>34.5</v>
      </c>
    </row>
    <row r="80" spans="1:10" s="5" customFormat="1" ht="12.75">
      <c r="A80" s="12"/>
      <c r="B80" s="12"/>
      <c r="C80" s="12"/>
      <c r="D80" s="12"/>
      <c r="E80" s="12" t="s">
        <v>23</v>
      </c>
      <c r="F80" s="53" t="s">
        <v>17</v>
      </c>
      <c r="G80" s="48"/>
      <c r="H80" s="13">
        <v>104</v>
      </c>
      <c r="I80" s="13">
        <v>104</v>
      </c>
      <c r="J80" s="13">
        <v>104</v>
      </c>
    </row>
    <row r="81" spans="1:10" s="5" customFormat="1" ht="12.75">
      <c r="A81" s="12"/>
      <c r="B81" s="12"/>
      <c r="C81" s="12"/>
      <c r="D81" s="12"/>
      <c r="E81" s="12" t="s">
        <v>24</v>
      </c>
      <c r="F81" s="53" t="s">
        <v>25</v>
      </c>
      <c r="G81" s="48"/>
      <c r="H81" s="13">
        <v>32.6</v>
      </c>
      <c r="I81" s="13">
        <v>32.6</v>
      </c>
      <c r="J81" s="13">
        <v>32.6</v>
      </c>
    </row>
    <row r="82" spans="1:10" s="5" customFormat="1" ht="11.25">
      <c r="A82" s="12"/>
      <c r="B82" s="12"/>
      <c r="C82" s="12"/>
      <c r="D82" s="12"/>
      <c r="E82" s="12" t="s">
        <v>26</v>
      </c>
      <c r="F82" s="53" t="s">
        <v>27</v>
      </c>
      <c r="G82" s="63"/>
      <c r="H82" s="13">
        <v>26.7</v>
      </c>
      <c r="I82" s="13">
        <v>26.7</v>
      </c>
      <c r="J82" s="13">
        <v>26.7</v>
      </c>
    </row>
    <row r="83" spans="1:10" s="5" customFormat="1" ht="11.25">
      <c r="A83" s="12"/>
      <c r="B83" s="12"/>
      <c r="C83" s="12"/>
      <c r="D83" s="12"/>
      <c r="E83" s="12" t="s">
        <v>14</v>
      </c>
      <c r="F83" s="53" t="s">
        <v>18</v>
      </c>
      <c r="G83" s="63"/>
      <c r="H83" s="13">
        <v>628.9</v>
      </c>
      <c r="I83" s="13">
        <v>628.9</v>
      </c>
      <c r="J83" s="13">
        <v>628.9</v>
      </c>
    </row>
    <row r="84" spans="1:10" s="5" customFormat="1" ht="11.25" customHeight="1">
      <c r="A84" s="12"/>
      <c r="B84" s="12"/>
      <c r="C84" s="12"/>
      <c r="D84" s="12"/>
      <c r="E84" s="12" t="s">
        <v>31</v>
      </c>
      <c r="F84" s="53" t="s">
        <v>32</v>
      </c>
      <c r="G84" s="48"/>
      <c r="H84" s="13"/>
      <c r="I84" s="13"/>
      <c r="J84" s="13"/>
    </row>
    <row r="85" spans="1:10" s="5" customFormat="1" ht="11.25" customHeight="1">
      <c r="A85" s="12"/>
      <c r="B85" s="12"/>
      <c r="C85" s="12"/>
      <c r="D85" s="12"/>
      <c r="E85" s="12" t="s">
        <v>15</v>
      </c>
      <c r="F85" s="53" t="s">
        <v>28</v>
      </c>
      <c r="G85" s="63"/>
      <c r="H85" s="13">
        <v>68.4</v>
      </c>
      <c r="I85" s="13">
        <v>68.4</v>
      </c>
      <c r="J85" s="13">
        <v>68.4</v>
      </c>
    </row>
    <row r="86" spans="1:10" s="5" customFormat="1" ht="45.75" customHeight="1">
      <c r="A86" s="10" t="s">
        <v>2</v>
      </c>
      <c r="B86" s="10" t="s">
        <v>19</v>
      </c>
      <c r="C86" s="10" t="s">
        <v>114</v>
      </c>
      <c r="D86" s="10"/>
      <c r="E86" s="10"/>
      <c r="F86" s="62" t="s">
        <v>115</v>
      </c>
      <c r="G86" s="46"/>
      <c r="H86" s="14"/>
      <c r="I86" s="14"/>
      <c r="J86" s="14"/>
    </row>
    <row r="87" spans="1:10" s="5" customFormat="1" ht="54" customHeight="1">
      <c r="A87" s="10" t="s">
        <v>2</v>
      </c>
      <c r="B87" s="10" t="s">
        <v>19</v>
      </c>
      <c r="C87" s="10" t="s">
        <v>116</v>
      </c>
      <c r="D87" s="11"/>
      <c r="E87" s="11"/>
      <c r="F87" s="62" t="s">
        <v>117</v>
      </c>
      <c r="G87" s="46"/>
      <c r="H87" s="14">
        <f>H88+H91+H93</f>
        <v>8739.599999999999</v>
      </c>
      <c r="I87" s="14">
        <f>I88+I91+I93</f>
        <v>8739.599999999999</v>
      </c>
      <c r="J87" s="14">
        <f>J88+J91+J93</f>
        <v>8739.599999999999</v>
      </c>
    </row>
    <row r="88" spans="1:10" s="5" customFormat="1" ht="15" customHeight="1">
      <c r="A88" s="10" t="s">
        <v>2</v>
      </c>
      <c r="B88" s="10" t="s">
        <v>19</v>
      </c>
      <c r="C88" s="10" t="s">
        <v>116</v>
      </c>
      <c r="D88" s="10" t="s">
        <v>108</v>
      </c>
      <c r="E88" s="10"/>
      <c r="F88" s="62" t="s">
        <v>109</v>
      </c>
      <c r="G88" s="46"/>
      <c r="H88" s="14">
        <f>SUM(H89:H90)</f>
        <v>5689.299999999999</v>
      </c>
      <c r="I88" s="14">
        <f>SUM(I89:I90)</f>
        <v>5689.299999999999</v>
      </c>
      <c r="J88" s="14">
        <f>SUM(J89:J90)</f>
        <v>5689.299999999999</v>
      </c>
    </row>
    <row r="89" spans="1:10" s="5" customFormat="1" ht="15" customHeight="1">
      <c r="A89" s="12"/>
      <c r="B89" s="12"/>
      <c r="C89" s="12"/>
      <c r="D89" s="12"/>
      <c r="E89" s="12" t="s">
        <v>10</v>
      </c>
      <c r="F89" s="53" t="s">
        <v>20</v>
      </c>
      <c r="G89" s="48"/>
      <c r="H89" s="13">
        <v>4109.7</v>
      </c>
      <c r="I89" s="13">
        <v>4109.7</v>
      </c>
      <c r="J89" s="13">
        <v>4109.7</v>
      </c>
    </row>
    <row r="90" spans="1:10" s="5" customFormat="1" ht="15" customHeight="1">
      <c r="A90" s="12"/>
      <c r="B90" s="12"/>
      <c r="C90" s="12"/>
      <c r="D90" s="12"/>
      <c r="E90" s="12" t="s">
        <v>11</v>
      </c>
      <c r="F90" s="53" t="s">
        <v>22</v>
      </c>
      <c r="G90" s="48"/>
      <c r="H90" s="13">
        <v>1579.6</v>
      </c>
      <c r="I90" s="13">
        <v>1579.6</v>
      </c>
      <c r="J90" s="13">
        <v>1579.6</v>
      </c>
    </row>
    <row r="91" spans="1:10" s="5" customFormat="1" ht="15" customHeight="1">
      <c r="A91" s="10" t="s">
        <v>2</v>
      </c>
      <c r="B91" s="10" t="s">
        <v>19</v>
      </c>
      <c r="C91" s="10" t="s">
        <v>116</v>
      </c>
      <c r="D91" s="10" t="s">
        <v>110</v>
      </c>
      <c r="E91" s="10"/>
      <c r="F91" s="62" t="s">
        <v>111</v>
      </c>
      <c r="G91" s="46"/>
      <c r="H91" s="14">
        <f>SUM(H92:H92)</f>
        <v>633.6</v>
      </c>
      <c r="I91" s="14">
        <f>SUM(I92:I92)</f>
        <v>633.6</v>
      </c>
      <c r="J91" s="14">
        <f>SUM(J92:J92)</f>
        <v>633.6</v>
      </c>
    </row>
    <row r="92" spans="1:10" s="5" customFormat="1" ht="15" customHeight="1">
      <c r="A92" s="12"/>
      <c r="B92" s="12"/>
      <c r="C92" s="12"/>
      <c r="D92" s="12"/>
      <c r="E92" s="12" t="s">
        <v>12</v>
      </c>
      <c r="F92" s="53" t="s">
        <v>21</v>
      </c>
      <c r="G92" s="48"/>
      <c r="H92" s="13">
        <v>633.6</v>
      </c>
      <c r="I92" s="13">
        <v>633.6</v>
      </c>
      <c r="J92" s="13">
        <v>633.6</v>
      </c>
    </row>
    <row r="93" spans="1:10" s="5" customFormat="1" ht="15" customHeight="1">
      <c r="A93" s="10" t="s">
        <v>2</v>
      </c>
      <c r="B93" s="10" t="s">
        <v>19</v>
      </c>
      <c r="C93" s="10" t="s">
        <v>116</v>
      </c>
      <c r="D93" s="10" t="s">
        <v>112</v>
      </c>
      <c r="E93" s="10"/>
      <c r="F93" s="62" t="s">
        <v>113</v>
      </c>
      <c r="G93" s="46"/>
      <c r="H93" s="14">
        <f>SUM(H94:H100)</f>
        <v>2416.7</v>
      </c>
      <c r="I93" s="14">
        <f>SUM(I94:I100)</f>
        <v>2416.7</v>
      </c>
      <c r="J93" s="14">
        <f>SUM(J94:J100)</f>
        <v>2416.7</v>
      </c>
    </row>
    <row r="94" spans="1:10" s="5" customFormat="1" ht="12.75">
      <c r="A94" s="12"/>
      <c r="B94" s="12"/>
      <c r="C94" s="12"/>
      <c r="D94" s="12"/>
      <c r="E94" s="12" t="s">
        <v>13</v>
      </c>
      <c r="F94" s="53" t="s">
        <v>16</v>
      </c>
      <c r="G94" s="48"/>
      <c r="H94" s="13">
        <v>52.3</v>
      </c>
      <c r="I94" s="13">
        <v>52.3</v>
      </c>
      <c r="J94" s="13">
        <v>52.3</v>
      </c>
    </row>
    <row r="95" spans="1:10" s="5" customFormat="1" ht="12.75">
      <c r="A95" s="12"/>
      <c r="B95" s="12"/>
      <c r="C95" s="12"/>
      <c r="D95" s="12"/>
      <c r="E95" s="12" t="s">
        <v>23</v>
      </c>
      <c r="F95" s="53" t="s">
        <v>17</v>
      </c>
      <c r="G95" s="48"/>
      <c r="H95" s="13">
        <v>460.4</v>
      </c>
      <c r="I95" s="13">
        <v>460.4</v>
      </c>
      <c r="J95" s="13">
        <v>460.4</v>
      </c>
    </row>
    <row r="96" spans="1:10" s="5" customFormat="1" ht="12.75">
      <c r="A96" s="12"/>
      <c r="B96" s="12"/>
      <c r="C96" s="12"/>
      <c r="D96" s="12"/>
      <c r="E96" s="12" t="s">
        <v>24</v>
      </c>
      <c r="F96" s="53" t="s">
        <v>25</v>
      </c>
      <c r="G96" s="48"/>
      <c r="H96" s="13">
        <v>73.4</v>
      </c>
      <c r="I96" s="13">
        <v>73.4</v>
      </c>
      <c r="J96" s="13">
        <v>73.4</v>
      </c>
    </row>
    <row r="97" spans="1:10" s="5" customFormat="1" ht="11.25">
      <c r="A97" s="12"/>
      <c r="B97" s="12"/>
      <c r="C97" s="12"/>
      <c r="D97" s="12"/>
      <c r="E97" s="12" t="s">
        <v>26</v>
      </c>
      <c r="F97" s="53" t="s">
        <v>27</v>
      </c>
      <c r="G97" s="63"/>
      <c r="H97" s="13">
        <v>60</v>
      </c>
      <c r="I97" s="13">
        <v>60</v>
      </c>
      <c r="J97" s="13">
        <v>60</v>
      </c>
    </row>
    <row r="98" spans="1:10" s="5" customFormat="1" ht="11.25">
      <c r="A98" s="12"/>
      <c r="B98" s="12"/>
      <c r="C98" s="12"/>
      <c r="D98" s="12"/>
      <c r="E98" s="12" t="s">
        <v>14</v>
      </c>
      <c r="F98" s="53" t="s">
        <v>18</v>
      </c>
      <c r="G98" s="63"/>
      <c r="H98" s="13">
        <v>1634</v>
      </c>
      <c r="I98" s="13">
        <v>1634</v>
      </c>
      <c r="J98" s="13">
        <v>1634</v>
      </c>
    </row>
    <row r="99" spans="1:10" s="5" customFormat="1" ht="11.25" customHeight="1">
      <c r="A99" s="12"/>
      <c r="B99" s="12"/>
      <c r="C99" s="12"/>
      <c r="D99" s="12"/>
      <c r="E99" s="12" t="s">
        <v>31</v>
      </c>
      <c r="F99" s="53" t="s">
        <v>32</v>
      </c>
      <c r="G99" s="48"/>
      <c r="H99" s="13"/>
      <c r="I99" s="13"/>
      <c r="J99" s="13"/>
    </row>
    <row r="100" spans="1:10" s="5" customFormat="1" ht="11.25" customHeight="1">
      <c r="A100" s="12"/>
      <c r="B100" s="12"/>
      <c r="C100" s="12"/>
      <c r="D100" s="12"/>
      <c r="E100" s="12" t="s">
        <v>15</v>
      </c>
      <c r="F100" s="53" t="s">
        <v>28</v>
      </c>
      <c r="G100" s="63"/>
      <c r="H100" s="13">
        <v>136.6</v>
      </c>
      <c r="I100" s="13">
        <v>136.6</v>
      </c>
      <c r="J100" s="13">
        <v>136.6</v>
      </c>
    </row>
    <row r="101" spans="1:10" s="16" customFormat="1" ht="34.5" customHeight="1">
      <c r="A101" s="10" t="s">
        <v>2</v>
      </c>
      <c r="B101" s="10" t="s">
        <v>19</v>
      </c>
      <c r="C101" s="10" t="s">
        <v>118</v>
      </c>
      <c r="D101" s="10"/>
      <c r="E101" s="10"/>
      <c r="F101" s="62" t="s">
        <v>119</v>
      </c>
      <c r="G101" s="46"/>
      <c r="H101" s="14"/>
      <c r="I101" s="14"/>
      <c r="J101" s="14"/>
    </row>
    <row r="102" spans="1:10" s="16" customFormat="1" ht="34.5" customHeight="1">
      <c r="A102" s="10" t="s">
        <v>2</v>
      </c>
      <c r="B102" s="10" t="s">
        <v>19</v>
      </c>
      <c r="C102" s="10" t="s">
        <v>121</v>
      </c>
      <c r="D102" s="11"/>
      <c r="E102" s="11"/>
      <c r="F102" s="62" t="s">
        <v>120</v>
      </c>
      <c r="G102" s="46"/>
      <c r="H102" s="14">
        <f>H103+H106+H108</f>
        <v>20477.899999999998</v>
      </c>
      <c r="I102" s="14">
        <f>I103+I106+I108</f>
        <v>20477.899999999998</v>
      </c>
      <c r="J102" s="14">
        <f>J103+J106+J108</f>
        <v>20477.899999999998</v>
      </c>
    </row>
    <row r="103" spans="1:10" s="5" customFormat="1" ht="15" customHeight="1">
      <c r="A103" s="10" t="s">
        <v>2</v>
      </c>
      <c r="B103" s="10" t="s">
        <v>19</v>
      </c>
      <c r="C103" s="10" t="s">
        <v>121</v>
      </c>
      <c r="D103" s="10" t="s">
        <v>108</v>
      </c>
      <c r="E103" s="10"/>
      <c r="F103" s="62" t="s">
        <v>109</v>
      </c>
      <c r="G103" s="46"/>
      <c r="H103" s="14">
        <f>SUM(H104:H105)</f>
        <v>13588.9</v>
      </c>
      <c r="I103" s="14">
        <f>SUM(I104:I105)</f>
        <v>13588.9</v>
      </c>
      <c r="J103" s="14">
        <f>SUM(J104:J105)</f>
        <v>13588.9</v>
      </c>
    </row>
    <row r="104" spans="1:10" s="5" customFormat="1" ht="15" customHeight="1">
      <c r="A104" s="12"/>
      <c r="B104" s="12"/>
      <c r="C104" s="12"/>
      <c r="D104" s="12"/>
      <c r="E104" s="12" t="s">
        <v>10</v>
      </c>
      <c r="F104" s="53" t="s">
        <v>20</v>
      </c>
      <c r="G104" s="48"/>
      <c r="H104" s="13">
        <v>9901.8</v>
      </c>
      <c r="I104" s="13">
        <v>9901.8</v>
      </c>
      <c r="J104" s="13">
        <v>9901.8</v>
      </c>
    </row>
    <row r="105" spans="1:10" s="5" customFormat="1" ht="15" customHeight="1">
      <c r="A105" s="12"/>
      <c r="B105" s="12"/>
      <c r="C105" s="12"/>
      <c r="D105" s="12"/>
      <c r="E105" s="12" t="s">
        <v>11</v>
      </c>
      <c r="F105" s="53" t="s">
        <v>22</v>
      </c>
      <c r="G105" s="48"/>
      <c r="H105" s="13">
        <v>3687.1</v>
      </c>
      <c r="I105" s="13">
        <v>3687.1</v>
      </c>
      <c r="J105" s="13">
        <v>3687.1</v>
      </c>
    </row>
    <row r="106" spans="1:10" s="5" customFormat="1" ht="15" customHeight="1">
      <c r="A106" s="10" t="s">
        <v>2</v>
      </c>
      <c r="B106" s="10" t="s">
        <v>19</v>
      </c>
      <c r="C106" s="10" t="s">
        <v>121</v>
      </c>
      <c r="D106" s="10" t="s">
        <v>110</v>
      </c>
      <c r="E106" s="10"/>
      <c r="F106" s="62" t="s">
        <v>111</v>
      </c>
      <c r="G106" s="46"/>
      <c r="H106" s="14">
        <f>SUM(H107:H107)</f>
        <v>1478.4</v>
      </c>
      <c r="I106" s="14">
        <f>SUM(I107:I107)</f>
        <v>1478.4</v>
      </c>
      <c r="J106" s="14">
        <f>SUM(J107:J107)</f>
        <v>1478.4</v>
      </c>
    </row>
    <row r="107" spans="1:10" s="5" customFormat="1" ht="15" customHeight="1">
      <c r="A107" s="12"/>
      <c r="B107" s="12"/>
      <c r="C107" s="12"/>
      <c r="D107" s="12"/>
      <c r="E107" s="12" t="s">
        <v>12</v>
      </c>
      <c r="F107" s="53" t="s">
        <v>21</v>
      </c>
      <c r="G107" s="48"/>
      <c r="H107" s="13">
        <v>1478.4</v>
      </c>
      <c r="I107" s="13">
        <v>1478.4</v>
      </c>
      <c r="J107" s="13">
        <v>1478.4</v>
      </c>
    </row>
    <row r="108" spans="1:10" s="5" customFormat="1" ht="15" customHeight="1">
      <c r="A108" s="10" t="s">
        <v>2</v>
      </c>
      <c r="B108" s="10" t="s">
        <v>19</v>
      </c>
      <c r="C108" s="10" t="s">
        <v>121</v>
      </c>
      <c r="D108" s="10" t="s">
        <v>112</v>
      </c>
      <c r="E108" s="10"/>
      <c r="F108" s="62" t="s">
        <v>113</v>
      </c>
      <c r="G108" s="46"/>
      <c r="H108" s="14">
        <f>SUM(H109:H115)</f>
        <v>5410.599999999999</v>
      </c>
      <c r="I108" s="14">
        <f>SUM(I109:I115)</f>
        <v>5410.599999999999</v>
      </c>
      <c r="J108" s="14">
        <f>SUM(J109:J115)</f>
        <v>5410.599999999999</v>
      </c>
    </row>
    <row r="109" spans="1:10" s="5" customFormat="1" ht="12.75">
      <c r="A109" s="12"/>
      <c r="B109" s="12"/>
      <c r="C109" s="12"/>
      <c r="D109" s="12"/>
      <c r="E109" s="12" t="s">
        <v>13</v>
      </c>
      <c r="F109" s="53" t="s">
        <v>16</v>
      </c>
      <c r="G109" s="48"/>
      <c r="H109" s="13">
        <v>141.1</v>
      </c>
      <c r="I109" s="13">
        <v>141.1</v>
      </c>
      <c r="J109" s="13">
        <v>141.1</v>
      </c>
    </row>
    <row r="110" spans="1:10" s="5" customFormat="1" ht="12.75">
      <c r="A110" s="12"/>
      <c r="B110" s="12"/>
      <c r="C110" s="12"/>
      <c r="D110" s="12"/>
      <c r="E110" s="12" t="s">
        <v>23</v>
      </c>
      <c r="F110" s="53" t="s">
        <v>17</v>
      </c>
      <c r="G110" s="48"/>
      <c r="H110" s="13">
        <v>1131.5</v>
      </c>
      <c r="I110" s="13">
        <v>1131.5</v>
      </c>
      <c r="J110" s="13">
        <v>1131.5</v>
      </c>
    </row>
    <row r="111" spans="1:10" s="5" customFormat="1" ht="12.75">
      <c r="A111" s="12"/>
      <c r="B111" s="12"/>
      <c r="C111" s="12"/>
      <c r="D111" s="12"/>
      <c r="E111" s="12" t="s">
        <v>24</v>
      </c>
      <c r="F111" s="53" t="s">
        <v>25</v>
      </c>
      <c r="G111" s="48"/>
      <c r="H111" s="13">
        <v>171.3</v>
      </c>
      <c r="I111" s="13">
        <v>171.3</v>
      </c>
      <c r="J111" s="13">
        <v>171.3</v>
      </c>
    </row>
    <row r="112" spans="1:10" s="5" customFormat="1" ht="11.25">
      <c r="A112" s="12"/>
      <c r="B112" s="12"/>
      <c r="C112" s="12"/>
      <c r="D112" s="12"/>
      <c r="E112" s="12" t="s">
        <v>26</v>
      </c>
      <c r="F112" s="53" t="s">
        <v>27</v>
      </c>
      <c r="G112" s="63"/>
      <c r="H112" s="13">
        <v>140</v>
      </c>
      <c r="I112" s="13">
        <v>140</v>
      </c>
      <c r="J112" s="13">
        <v>140</v>
      </c>
    </row>
    <row r="113" spans="1:10" s="5" customFormat="1" ht="11.25">
      <c r="A113" s="12"/>
      <c r="B113" s="12"/>
      <c r="C113" s="12"/>
      <c r="D113" s="12"/>
      <c r="E113" s="12" t="s">
        <v>14</v>
      </c>
      <c r="F113" s="53" t="s">
        <v>18</v>
      </c>
      <c r="G113" s="63"/>
      <c r="H113" s="13">
        <v>3506.3</v>
      </c>
      <c r="I113" s="13">
        <v>3506.3</v>
      </c>
      <c r="J113" s="13">
        <v>3506.3</v>
      </c>
    </row>
    <row r="114" spans="1:10" s="5" customFormat="1" ht="11.25" customHeight="1">
      <c r="A114" s="12"/>
      <c r="B114" s="12"/>
      <c r="C114" s="12"/>
      <c r="D114" s="12"/>
      <c r="E114" s="12" t="s">
        <v>31</v>
      </c>
      <c r="F114" s="53" t="s">
        <v>32</v>
      </c>
      <c r="G114" s="48"/>
      <c r="H114" s="13"/>
      <c r="I114" s="13"/>
      <c r="J114" s="13"/>
    </row>
    <row r="115" spans="1:10" s="5" customFormat="1" ht="11.25" customHeight="1">
      <c r="A115" s="12"/>
      <c r="B115" s="12"/>
      <c r="C115" s="12"/>
      <c r="D115" s="12"/>
      <c r="E115" s="12" t="s">
        <v>15</v>
      </c>
      <c r="F115" s="53" t="s">
        <v>28</v>
      </c>
      <c r="G115" s="63"/>
      <c r="H115" s="13">
        <v>320.4</v>
      </c>
      <c r="I115" s="13">
        <v>320.4</v>
      </c>
      <c r="J115" s="13">
        <v>320.4</v>
      </c>
    </row>
    <row r="116" spans="1:10" s="5" customFormat="1" ht="23.25" customHeight="1">
      <c r="A116" s="35" t="s">
        <v>2</v>
      </c>
      <c r="B116" s="35" t="s">
        <v>33</v>
      </c>
      <c r="C116" s="35"/>
      <c r="D116" s="35"/>
      <c r="E116" s="35"/>
      <c r="F116" s="64" t="s">
        <v>34</v>
      </c>
      <c r="G116" s="59"/>
      <c r="H116" s="37">
        <f>H118</f>
        <v>5640.1</v>
      </c>
      <c r="I116" s="37">
        <f>I118</f>
        <v>0</v>
      </c>
      <c r="J116" s="37">
        <f>J118</f>
        <v>0</v>
      </c>
    </row>
    <row r="117" spans="1:10" s="5" customFormat="1" ht="18" customHeight="1">
      <c r="A117" s="10" t="s">
        <v>2</v>
      </c>
      <c r="B117" s="10" t="s">
        <v>33</v>
      </c>
      <c r="C117" s="10" t="s">
        <v>35</v>
      </c>
      <c r="D117" s="10"/>
      <c r="E117" s="10"/>
      <c r="F117" s="47" t="s">
        <v>78</v>
      </c>
      <c r="G117" s="68"/>
      <c r="H117" s="14"/>
      <c r="I117" s="14"/>
      <c r="J117" s="14"/>
    </row>
    <row r="118" spans="1:10" s="15" customFormat="1" ht="17.25" customHeight="1">
      <c r="A118" s="10" t="s">
        <v>2</v>
      </c>
      <c r="B118" s="10" t="s">
        <v>33</v>
      </c>
      <c r="C118" s="10" t="s">
        <v>35</v>
      </c>
      <c r="D118" s="10" t="s">
        <v>136</v>
      </c>
      <c r="E118" s="10"/>
      <c r="F118" s="47" t="s">
        <v>137</v>
      </c>
      <c r="G118" s="48"/>
      <c r="H118" s="14">
        <f>H119</f>
        <v>5640.1</v>
      </c>
      <c r="I118" s="14">
        <f>I119</f>
        <v>0</v>
      </c>
      <c r="J118" s="14">
        <f>J119</f>
        <v>0</v>
      </c>
    </row>
    <row r="119" spans="1:10" s="5" customFormat="1" ht="12.75">
      <c r="A119" s="12"/>
      <c r="B119" s="12"/>
      <c r="C119" s="12"/>
      <c r="D119" s="12"/>
      <c r="E119" s="12" t="s">
        <v>14</v>
      </c>
      <c r="F119" s="53" t="s">
        <v>18</v>
      </c>
      <c r="G119" s="48"/>
      <c r="H119" s="13">
        <v>5640.1</v>
      </c>
      <c r="I119" s="13"/>
      <c r="J119" s="13"/>
    </row>
    <row r="120" spans="1:10" s="5" customFormat="1" ht="12.75">
      <c r="A120" s="35" t="s">
        <v>2</v>
      </c>
      <c r="B120" s="35" t="s">
        <v>79</v>
      </c>
      <c r="C120" s="35"/>
      <c r="D120" s="35"/>
      <c r="E120" s="35"/>
      <c r="F120" s="64" t="s">
        <v>37</v>
      </c>
      <c r="G120" s="59"/>
      <c r="H120" s="37">
        <f>H122</f>
        <v>150</v>
      </c>
      <c r="I120" s="37">
        <f>I122</f>
        <v>150</v>
      </c>
      <c r="J120" s="37">
        <f>J122</f>
        <v>150</v>
      </c>
    </row>
    <row r="121" spans="1:10" s="5" customFormat="1" ht="12.75" customHeight="1">
      <c r="A121" s="10" t="s">
        <v>2</v>
      </c>
      <c r="B121" s="10" t="s">
        <v>79</v>
      </c>
      <c r="C121" s="10" t="s">
        <v>38</v>
      </c>
      <c r="D121" s="10"/>
      <c r="E121" s="10"/>
      <c r="F121" s="47" t="s">
        <v>37</v>
      </c>
      <c r="G121" s="68"/>
      <c r="H121" s="14"/>
      <c r="I121" s="14"/>
      <c r="J121" s="14"/>
    </row>
    <row r="122" spans="1:10" s="16" customFormat="1" ht="11.25" customHeight="1">
      <c r="A122" s="10" t="s">
        <v>2</v>
      </c>
      <c r="B122" s="10" t="s">
        <v>79</v>
      </c>
      <c r="C122" s="10" t="s">
        <v>38</v>
      </c>
      <c r="D122" s="10" t="s">
        <v>138</v>
      </c>
      <c r="E122" s="10"/>
      <c r="F122" s="47" t="s">
        <v>139</v>
      </c>
      <c r="G122" s="48"/>
      <c r="H122" s="14">
        <f>H123</f>
        <v>150</v>
      </c>
      <c r="I122" s="14">
        <f>I123</f>
        <v>150</v>
      </c>
      <c r="J122" s="14">
        <f>J123</f>
        <v>150</v>
      </c>
    </row>
    <row r="123" spans="1:10" s="5" customFormat="1" ht="12.75">
      <c r="A123" s="12"/>
      <c r="B123" s="12"/>
      <c r="C123" s="12"/>
      <c r="D123" s="12"/>
      <c r="E123" s="12" t="s">
        <v>51</v>
      </c>
      <c r="F123" s="53" t="s">
        <v>52</v>
      </c>
      <c r="G123" s="48"/>
      <c r="H123" s="13">
        <v>150</v>
      </c>
      <c r="I123" s="13">
        <v>150</v>
      </c>
      <c r="J123" s="13">
        <v>150</v>
      </c>
    </row>
    <row r="124" spans="1:10" s="5" customFormat="1" ht="12.75">
      <c r="A124" s="35" t="s">
        <v>2</v>
      </c>
      <c r="B124" s="35" t="s">
        <v>80</v>
      </c>
      <c r="C124" s="35"/>
      <c r="D124" s="35"/>
      <c r="E124" s="35"/>
      <c r="F124" s="64" t="s">
        <v>81</v>
      </c>
      <c r="G124" s="59"/>
      <c r="H124" s="37">
        <f>H126</f>
        <v>630</v>
      </c>
      <c r="I124" s="37">
        <f>I126</f>
        <v>650</v>
      </c>
      <c r="J124" s="37">
        <f>J126</f>
        <v>670</v>
      </c>
    </row>
    <row r="125" spans="1:10" s="5" customFormat="1" ht="22.5" customHeight="1">
      <c r="A125" s="10" t="s">
        <v>2</v>
      </c>
      <c r="B125" s="10" t="s">
        <v>80</v>
      </c>
      <c r="C125" s="10" t="s">
        <v>39</v>
      </c>
      <c r="D125" s="10"/>
      <c r="E125" s="10"/>
      <c r="F125" s="47" t="s">
        <v>40</v>
      </c>
      <c r="G125" s="48"/>
      <c r="H125" s="14"/>
      <c r="I125" s="14"/>
      <c r="J125" s="14"/>
    </row>
    <row r="126" spans="1:10" s="15" customFormat="1" ht="11.25" customHeight="1">
      <c r="A126" s="10" t="s">
        <v>2</v>
      </c>
      <c r="B126" s="10" t="s">
        <v>80</v>
      </c>
      <c r="C126" s="10" t="s">
        <v>39</v>
      </c>
      <c r="D126" s="10" t="s">
        <v>112</v>
      </c>
      <c r="E126" s="10"/>
      <c r="F126" s="62" t="s">
        <v>113</v>
      </c>
      <c r="G126" s="46"/>
      <c r="H126" s="14">
        <f>SUM(H127:H128)</f>
        <v>630</v>
      </c>
      <c r="I126" s="14">
        <f>SUM(I127:I128)</f>
        <v>650</v>
      </c>
      <c r="J126" s="14">
        <f>SUM(J127:J128)</f>
        <v>670</v>
      </c>
    </row>
    <row r="127" spans="1:10" s="5" customFormat="1" ht="11.25">
      <c r="A127" s="12"/>
      <c r="B127" s="12"/>
      <c r="C127" s="12"/>
      <c r="D127" s="12"/>
      <c r="E127" s="12" t="s">
        <v>14</v>
      </c>
      <c r="F127" s="53" t="s">
        <v>18</v>
      </c>
      <c r="G127" s="63"/>
      <c r="H127" s="13">
        <v>500</v>
      </c>
      <c r="I127" s="13">
        <v>510</v>
      </c>
      <c r="J127" s="13">
        <v>520</v>
      </c>
    </row>
    <row r="128" spans="1:10" s="5" customFormat="1" ht="12.75">
      <c r="A128" s="12"/>
      <c r="B128" s="12"/>
      <c r="C128" s="12"/>
      <c r="D128" s="12"/>
      <c r="E128" s="12" t="s">
        <v>51</v>
      </c>
      <c r="F128" s="53" t="s">
        <v>52</v>
      </c>
      <c r="G128" s="48"/>
      <c r="H128" s="13">
        <v>130</v>
      </c>
      <c r="I128" s="13">
        <v>140</v>
      </c>
      <c r="J128" s="13">
        <v>150</v>
      </c>
    </row>
    <row r="129" spans="1:10" s="5" customFormat="1" ht="21.75" customHeight="1">
      <c r="A129" s="27" t="s">
        <v>4</v>
      </c>
      <c r="B129" s="27"/>
      <c r="C129" s="27"/>
      <c r="D129" s="27"/>
      <c r="E129" s="27"/>
      <c r="F129" s="54" t="s">
        <v>82</v>
      </c>
      <c r="G129" s="57"/>
      <c r="H129" s="28">
        <f>H130+H134</f>
        <v>100</v>
      </c>
      <c r="I129" s="28">
        <f>I130+I134</f>
        <v>100</v>
      </c>
      <c r="J129" s="28">
        <f>J130+J134</f>
        <v>100</v>
      </c>
    </row>
    <row r="130" spans="1:10" s="5" customFormat="1" ht="21.75" customHeight="1">
      <c r="A130" s="35" t="s">
        <v>4</v>
      </c>
      <c r="B130" s="35" t="s">
        <v>50</v>
      </c>
      <c r="C130" s="35"/>
      <c r="D130" s="35"/>
      <c r="E130" s="35"/>
      <c r="F130" s="64" t="s">
        <v>71</v>
      </c>
      <c r="G130" s="59"/>
      <c r="H130" s="37">
        <f>H132</f>
        <v>50</v>
      </c>
      <c r="I130" s="37">
        <f>I132</f>
        <v>50</v>
      </c>
      <c r="J130" s="37">
        <f>J132</f>
        <v>50</v>
      </c>
    </row>
    <row r="131" spans="1:10" s="15" customFormat="1" ht="16.5" customHeight="1">
      <c r="A131" s="10" t="s">
        <v>4</v>
      </c>
      <c r="B131" s="10" t="s">
        <v>50</v>
      </c>
      <c r="C131" s="10" t="s">
        <v>83</v>
      </c>
      <c r="D131" s="10"/>
      <c r="E131" s="10"/>
      <c r="F131" s="47" t="s">
        <v>84</v>
      </c>
      <c r="G131" s="48"/>
      <c r="H131" s="14"/>
      <c r="I131" s="14"/>
      <c r="J131" s="14"/>
    </row>
    <row r="132" spans="1:10" s="15" customFormat="1" ht="15.75" customHeight="1">
      <c r="A132" s="10" t="s">
        <v>4</v>
      </c>
      <c r="B132" s="10" t="s">
        <v>50</v>
      </c>
      <c r="C132" s="10" t="s">
        <v>83</v>
      </c>
      <c r="D132" s="10" t="s">
        <v>112</v>
      </c>
      <c r="E132" s="10"/>
      <c r="F132" s="62" t="s">
        <v>113</v>
      </c>
      <c r="G132" s="46"/>
      <c r="H132" s="14">
        <f>H133</f>
        <v>50</v>
      </c>
      <c r="I132" s="14">
        <f>I133</f>
        <v>50</v>
      </c>
      <c r="J132" s="14">
        <f>J133</f>
        <v>50</v>
      </c>
    </row>
    <row r="133" spans="1:10" s="15" customFormat="1" ht="13.5" customHeight="1">
      <c r="A133" s="10"/>
      <c r="B133" s="10"/>
      <c r="C133" s="10"/>
      <c r="D133" s="10"/>
      <c r="E133" s="12" t="s">
        <v>14</v>
      </c>
      <c r="F133" s="53" t="s">
        <v>18</v>
      </c>
      <c r="G133" s="63"/>
      <c r="H133" s="13">
        <v>50</v>
      </c>
      <c r="I133" s="13">
        <v>50</v>
      </c>
      <c r="J133" s="13">
        <v>50</v>
      </c>
    </row>
    <row r="134" spans="1:10" s="5" customFormat="1" ht="15.75" customHeight="1">
      <c r="A134" s="35" t="s">
        <v>4</v>
      </c>
      <c r="B134" s="35" t="s">
        <v>41</v>
      </c>
      <c r="C134" s="35"/>
      <c r="D134" s="35"/>
      <c r="E134" s="35"/>
      <c r="F134" s="64" t="s">
        <v>85</v>
      </c>
      <c r="G134" s="59"/>
      <c r="H134" s="37">
        <f>H136</f>
        <v>50</v>
      </c>
      <c r="I134" s="37">
        <f>I136</f>
        <v>50</v>
      </c>
      <c r="J134" s="37">
        <f>J136</f>
        <v>50</v>
      </c>
    </row>
    <row r="135" spans="1:10" s="15" customFormat="1" ht="18" customHeight="1">
      <c r="A135" s="10" t="s">
        <v>4</v>
      </c>
      <c r="B135" s="10" t="s">
        <v>41</v>
      </c>
      <c r="C135" s="10" t="s">
        <v>42</v>
      </c>
      <c r="D135" s="10"/>
      <c r="E135" s="10"/>
      <c r="F135" s="47" t="s">
        <v>86</v>
      </c>
      <c r="G135" s="48"/>
      <c r="H135" s="14"/>
      <c r="I135" s="14"/>
      <c r="J135" s="14"/>
    </row>
    <row r="136" spans="1:10" s="15" customFormat="1" ht="15.75" customHeight="1">
      <c r="A136" s="10" t="s">
        <v>4</v>
      </c>
      <c r="B136" s="10" t="s">
        <v>41</v>
      </c>
      <c r="C136" s="10" t="s">
        <v>42</v>
      </c>
      <c r="D136" s="10" t="s">
        <v>112</v>
      </c>
      <c r="E136" s="10"/>
      <c r="F136" s="62" t="s">
        <v>113</v>
      </c>
      <c r="G136" s="46"/>
      <c r="H136" s="14">
        <f>H137</f>
        <v>50</v>
      </c>
      <c r="I136" s="14">
        <f>I137</f>
        <v>50</v>
      </c>
      <c r="J136" s="14">
        <f>J137</f>
        <v>50</v>
      </c>
    </row>
    <row r="137" spans="1:10" s="5" customFormat="1" ht="15" customHeight="1">
      <c r="A137" s="12"/>
      <c r="B137" s="12"/>
      <c r="C137" s="12"/>
      <c r="D137" s="12"/>
      <c r="E137" s="12" t="s">
        <v>14</v>
      </c>
      <c r="F137" s="53" t="s">
        <v>18</v>
      </c>
      <c r="G137" s="63"/>
      <c r="H137" s="13">
        <v>50</v>
      </c>
      <c r="I137" s="13">
        <v>50</v>
      </c>
      <c r="J137" s="13">
        <v>50</v>
      </c>
    </row>
    <row r="138" spans="1:10" s="5" customFormat="1" ht="14.25" customHeight="1">
      <c r="A138" s="27" t="s">
        <v>43</v>
      </c>
      <c r="B138" s="27"/>
      <c r="C138" s="27"/>
      <c r="D138" s="27"/>
      <c r="E138" s="27"/>
      <c r="F138" s="56" t="s">
        <v>87</v>
      </c>
      <c r="G138" s="57"/>
      <c r="H138" s="28">
        <f>H139</f>
        <v>50</v>
      </c>
      <c r="I138" s="28">
        <f>I139</f>
        <v>50</v>
      </c>
      <c r="J138" s="28">
        <f>J139</f>
        <v>50</v>
      </c>
    </row>
    <row r="139" spans="1:10" s="15" customFormat="1" ht="16.5" customHeight="1">
      <c r="A139" s="10" t="s">
        <v>43</v>
      </c>
      <c r="B139" s="10" t="s">
        <v>44</v>
      </c>
      <c r="C139" s="10"/>
      <c r="D139" s="10"/>
      <c r="E139" s="10"/>
      <c r="F139" s="67" t="s">
        <v>45</v>
      </c>
      <c r="G139" s="48"/>
      <c r="H139" s="14">
        <f>H141</f>
        <v>50</v>
      </c>
      <c r="I139" s="14">
        <f>I141</f>
        <v>50</v>
      </c>
      <c r="J139" s="14">
        <f>J141</f>
        <v>50</v>
      </c>
    </row>
    <row r="140" spans="1:10" s="15" customFormat="1" ht="17.25" customHeight="1">
      <c r="A140" s="10" t="s">
        <v>43</v>
      </c>
      <c r="B140" s="10" t="s">
        <v>44</v>
      </c>
      <c r="C140" s="10" t="s">
        <v>88</v>
      </c>
      <c r="D140" s="10"/>
      <c r="E140" s="10"/>
      <c r="F140" s="67" t="s">
        <v>89</v>
      </c>
      <c r="G140" s="48"/>
      <c r="H140" s="14"/>
      <c r="I140" s="14"/>
      <c r="J140" s="14"/>
    </row>
    <row r="141" spans="1:10" s="15" customFormat="1" ht="16.5" customHeight="1">
      <c r="A141" s="10" t="s">
        <v>43</v>
      </c>
      <c r="B141" s="10" t="s">
        <v>44</v>
      </c>
      <c r="C141" s="10" t="s">
        <v>88</v>
      </c>
      <c r="D141" s="10" t="s">
        <v>112</v>
      </c>
      <c r="E141" s="10"/>
      <c r="F141" s="62" t="s">
        <v>113</v>
      </c>
      <c r="G141" s="46"/>
      <c r="H141" s="14">
        <f>H142</f>
        <v>50</v>
      </c>
      <c r="I141" s="14">
        <f>I142</f>
        <v>50</v>
      </c>
      <c r="J141" s="14">
        <f>J142</f>
        <v>50</v>
      </c>
    </row>
    <row r="142" spans="1:10" s="5" customFormat="1" ht="13.5" customHeight="1">
      <c r="A142" s="12"/>
      <c r="B142" s="12"/>
      <c r="C142" s="12"/>
      <c r="D142" s="12"/>
      <c r="E142" s="12" t="s">
        <v>14</v>
      </c>
      <c r="F142" s="53" t="s">
        <v>18</v>
      </c>
      <c r="G142" s="63"/>
      <c r="H142" s="13">
        <v>50</v>
      </c>
      <c r="I142" s="13">
        <v>50</v>
      </c>
      <c r="J142" s="13">
        <v>50</v>
      </c>
    </row>
    <row r="143" spans="1:10" s="5" customFormat="1" ht="12" customHeight="1">
      <c r="A143" s="27" t="s">
        <v>33</v>
      </c>
      <c r="B143" s="27"/>
      <c r="C143" s="27"/>
      <c r="D143" s="27"/>
      <c r="E143" s="27"/>
      <c r="F143" s="56" t="s">
        <v>90</v>
      </c>
      <c r="G143" s="57"/>
      <c r="H143" s="28">
        <f>H144</f>
        <v>23670.1</v>
      </c>
      <c r="I143" s="28">
        <f>I144</f>
        <v>25213.1</v>
      </c>
      <c r="J143" s="28">
        <f>J144</f>
        <v>26720.5</v>
      </c>
    </row>
    <row r="144" spans="1:10" s="15" customFormat="1" ht="15" customHeight="1">
      <c r="A144" s="35" t="s">
        <v>33</v>
      </c>
      <c r="B144" s="35" t="s">
        <v>33</v>
      </c>
      <c r="C144" s="35"/>
      <c r="D144" s="35"/>
      <c r="E144" s="35"/>
      <c r="F144" s="58" t="s">
        <v>46</v>
      </c>
      <c r="G144" s="59"/>
      <c r="H144" s="37">
        <f>H146</f>
        <v>23670.1</v>
      </c>
      <c r="I144" s="37">
        <f>I146</f>
        <v>25213.1</v>
      </c>
      <c r="J144" s="37">
        <f>J146</f>
        <v>26720.5</v>
      </c>
    </row>
    <row r="145" spans="1:10" s="15" customFormat="1" ht="31.5" customHeight="1">
      <c r="A145" s="10" t="s">
        <v>33</v>
      </c>
      <c r="B145" s="10" t="s">
        <v>33</v>
      </c>
      <c r="C145" s="10" t="s">
        <v>122</v>
      </c>
      <c r="D145" s="10"/>
      <c r="E145" s="10"/>
      <c r="F145" s="62" t="s">
        <v>123</v>
      </c>
      <c r="G145" s="66"/>
      <c r="H145" s="14"/>
      <c r="I145" s="14"/>
      <c r="J145" s="14"/>
    </row>
    <row r="146" spans="1:10" s="15" customFormat="1" ht="35.25" customHeight="1">
      <c r="A146" s="10" t="s">
        <v>33</v>
      </c>
      <c r="B146" s="10" t="s">
        <v>33</v>
      </c>
      <c r="C146" s="10" t="s">
        <v>124</v>
      </c>
      <c r="D146" s="10"/>
      <c r="E146" s="10"/>
      <c r="F146" s="62" t="s">
        <v>125</v>
      </c>
      <c r="G146" s="66"/>
      <c r="H146" s="14">
        <f>H147+H152+H154</f>
        <v>23670.1</v>
      </c>
      <c r="I146" s="14">
        <f>I147+I152+I154</f>
        <v>25213.1</v>
      </c>
      <c r="J146" s="14">
        <f>J147+J152+J154</f>
        <v>26720.5</v>
      </c>
    </row>
    <row r="147" spans="1:11" s="15" customFormat="1" ht="13.5" customHeight="1">
      <c r="A147" s="10" t="s">
        <v>33</v>
      </c>
      <c r="B147" s="10" t="s">
        <v>33</v>
      </c>
      <c r="C147" s="10" t="s">
        <v>124</v>
      </c>
      <c r="D147" s="10" t="s">
        <v>112</v>
      </c>
      <c r="E147" s="10"/>
      <c r="F147" s="62" t="s">
        <v>113</v>
      </c>
      <c r="G147" s="46"/>
      <c r="H147" s="14">
        <f>SUM(H148:H151)</f>
        <v>8271.3</v>
      </c>
      <c r="I147" s="14">
        <f>SUM(I148:I151)</f>
        <v>8810.4</v>
      </c>
      <c r="J147" s="14">
        <f>SUM(J148:J151)</f>
        <v>9337.4</v>
      </c>
      <c r="K147" s="15" t="s">
        <v>129</v>
      </c>
    </row>
    <row r="148" spans="1:10" s="5" customFormat="1" ht="12.75">
      <c r="A148" s="12"/>
      <c r="B148" s="12"/>
      <c r="C148" s="12"/>
      <c r="D148" s="12"/>
      <c r="E148" s="12" t="s">
        <v>13</v>
      </c>
      <c r="F148" s="53" t="s">
        <v>16</v>
      </c>
      <c r="G148" s="48"/>
      <c r="H148" s="13">
        <v>68.9</v>
      </c>
      <c r="I148" s="13">
        <v>73</v>
      </c>
      <c r="J148" s="13">
        <v>77.3</v>
      </c>
    </row>
    <row r="149" spans="1:10" s="5" customFormat="1" ht="12.75">
      <c r="A149" s="12"/>
      <c r="B149" s="12"/>
      <c r="C149" s="12"/>
      <c r="D149" s="12"/>
      <c r="E149" s="12" t="s">
        <v>24</v>
      </c>
      <c r="F149" s="53" t="s">
        <v>25</v>
      </c>
      <c r="G149" s="48"/>
      <c r="H149" s="13">
        <v>2545.2</v>
      </c>
      <c r="I149" s="13">
        <v>2710.6</v>
      </c>
      <c r="J149" s="13">
        <v>2872.5</v>
      </c>
    </row>
    <row r="150" spans="1:10" s="5" customFormat="1" ht="11.25">
      <c r="A150" s="12"/>
      <c r="B150" s="12"/>
      <c r="C150" s="12"/>
      <c r="D150" s="12"/>
      <c r="E150" s="12" t="s">
        <v>26</v>
      </c>
      <c r="F150" s="53" t="s">
        <v>27</v>
      </c>
      <c r="G150" s="63"/>
      <c r="H150" s="13">
        <v>1556.7</v>
      </c>
      <c r="I150" s="13">
        <v>1657.9</v>
      </c>
      <c r="J150" s="13">
        <v>1756.6</v>
      </c>
    </row>
    <row r="151" spans="1:10" s="5" customFormat="1" ht="11.25">
      <c r="A151" s="12"/>
      <c r="B151" s="12"/>
      <c r="C151" s="12"/>
      <c r="D151" s="12"/>
      <c r="E151" s="12" t="s">
        <v>14</v>
      </c>
      <c r="F151" s="53" t="s">
        <v>18</v>
      </c>
      <c r="G151" s="63"/>
      <c r="H151" s="13">
        <v>4100.5</v>
      </c>
      <c r="I151" s="13">
        <v>4368.9</v>
      </c>
      <c r="J151" s="13">
        <v>4631</v>
      </c>
    </row>
    <row r="152" spans="1:11" s="15" customFormat="1" ht="24.75" customHeight="1">
      <c r="A152" s="10" t="s">
        <v>33</v>
      </c>
      <c r="B152" s="10" t="s">
        <v>33</v>
      </c>
      <c r="C152" s="10" t="s">
        <v>124</v>
      </c>
      <c r="D152" s="10" t="s">
        <v>126</v>
      </c>
      <c r="E152" s="10"/>
      <c r="F152" s="69" t="s">
        <v>127</v>
      </c>
      <c r="G152" s="70"/>
      <c r="H152" s="14">
        <f>SUM(H153:H153)</f>
        <v>14765</v>
      </c>
      <c r="I152" s="14">
        <f>SUM(I153:I153)</f>
        <v>15752.7</v>
      </c>
      <c r="J152" s="14">
        <f>SUM(J153:J153)</f>
        <v>16683.1</v>
      </c>
      <c r="K152" s="15" t="s">
        <v>130</v>
      </c>
    </row>
    <row r="153" spans="1:10" s="5" customFormat="1" ht="12.75">
      <c r="A153" s="12"/>
      <c r="B153" s="12"/>
      <c r="C153" s="12"/>
      <c r="D153" s="12"/>
      <c r="E153" s="12" t="s">
        <v>147</v>
      </c>
      <c r="F153" s="53" t="s">
        <v>150</v>
      </c>
      <c r="G153" s="48"/>
      <c r="H153" s="13">
        <v>14765</v>
      </c>
      <c r="I153" s="13">
        <v>15752.7</v>
      </c>
      <c r="J153" s="13">
        <v>16683.1</v>
      </c>
    </row>
    <row r="154" spans="1:11" s="15" customFormat="1" ht="18" customHeight="1">
      <c r="A154" s="10" t="s">
        <v>33</v>
      </c>
      <c r="B154" s="10" t="s">
        <v>33</v>
      </c>
      <c r="C154" s="10" t="s">
        <v>124</v>
      </c>
      <c r="D154" s="10" t="s">
        <v>128</v>
      </c>
      <c r="E154" s="10"/>
      <c r="F154" s="69" t="s">
        <v>135</v>
      </c>
      <c r="G154" s="70"/>
      <c r="H154" s="14">
        <f>H155</f>
        <v>633.8</v>
      </c>
      <c r="I154" s="14">
        <f>I155</f>
        <v>650</v>
      </c>
      <c r="J154" s="14">
        <f>J155</f>
        <v>700</v>
      </c>
      <c r="K154" s="15" t="s">
        <v>130</v>
      </c>
    </row>
    <row r="155" spans="1:10" s="5" customFormat="1" ht="15" customHeight="1">
      <c r="A155" s="12"/>
      <c r="B155" s="12"/>
      <c r="C155" s="12"/>
      <c r="D155" s="12"/>
      <c r="E155" s="12" t="s">
        <v>147</v>
      </c>
      <c r="F155" s="53" t="s">
        <v>150</v>
      </c>
      <c r="G155" s="48"/>
      <c r="H155" s="13">
        <v>633.8</v>
      </c>
      <c r="I155" s="13">
        <v>650</v>
      </c>
      <c r="J155" s="13">
        <v>700</v>
      </c>
    </row>
    <row r="156" spans="1:10" s="5" customFormat="1" ht="13.5" customHeight="1">
      <c r="A156" s="27" t="s">
        <v>47</v>
      </c>
      <c r="B156" s="32"/>
      <c r="C156" s="32"/>
      <c r="D156" s="32"/>
      <c r="E156" s="29"/>
      <c r="F156" s="33" t="s">
        <v>93</v>
      </c>
      <c r="G156" s="34"/>
      <c r="H156" s="28">
        <f>H157</f>
        <v>2939</v>
      </c>
      <c r="I156" s="28">
        <f>I157</f>
        <v>3217.8</v>
      </c>
      <c r="J156" s="28">
        <f>J157</f>
        <v>3496.6</v>
      </c>
    </row>
    <row r="157" spans="1:10" s="15" customFormat="1" ht="18.75" customHeight="1">
      <c r="A157" s="35" t="s">
        <v>47</v>
      </c>
      <c r="B157" s="35" t="s">
        <v>19</v>
      </c>
      <c r="C157" s="35"/>
      <c r="D157" s="35"/>
      <c r="E157" s="35"/>
      <c r="F157" s="64" t="s">
        <v>94</v>
      </c>
      <c r="G157" s="59"/>
      <c r="H157" s="37">
        <f>H159</f>
        <v>2939</v>
      </c>
      <c r="I157" s="37">
        <f>I159</f>
        <v>3217.8</v>
      </c>
      <c r="J157" s="37">
        <f>J159</f>
        <v>3496.6</v>
      </c>
    </row>
    <row r="158" spans="1:10" s="16" customFormat="1" ht="22.5" customHeight="1">
      <c r="A158" s="10" t="s">
        <v>47</v>
      </c>
      <c r="B158" s="10" t="s">
        <v>19</v>
      </c>
      <c r="C158" s="10" t="s">
        <v>49</v>
      </c>
      <c r="D158" s="10"/>
      <c r="E158" s="11"/>
      <c r="F158" s="47" t="s">
        <v>95</v>
      </c>
      <c r="G158" s="48"/>
      <c r="H158" s="14"/>
      <c r="I158" s="14"/>
      <c r="J158" s="14"/>
    </row>
    <row r="159" spans="1:10" s="16" customFormat="1" ht="16.5" customHeight="1">
      <c r="A159" s="10" t="s">
        <v>47</v>
      </c>
      <c r="B159" s="10" t="s">
        <v>19</v>
      </c>
      <c r="C159" s="10" t="s">
        <v>49</v>
      </c>
      <c r="D159" s="10" t="s">
        <v>112</v>
      </c>
      <c r="E159" s="10"/>
      <c r="F159" s="62" t="s">
        <v>113</v>
      </c>
      <c r="G159" s="46"/>
      <c r="H159" s="14">
        <f>H160</f>
        <v>2939</v>
      </c>
      <c r="I159" s="14">
        <f>I160</f>
        <v>3217.8</v>
      </c>
      <c r="J159" s="14">
        <f>J160</f>
        <v>3496.6</v>
      </c>
    </row>
    <row r="160" spans="1:10" s="5" customFormat="1" ht="15" customHeight="1">
      <c r="A160" s="12"/>
      <c r="B160" s="12"/>
      <c r="C160" s="12"/>
      <c r="D160" s="12"/>
      <c r="E160" s="19">
        <v>226</v>
      </c>
      <c r="F160" s="53" t="s">
        <v>18</v>
      </c>
      <c r="G160" s="63"/>
      <c r="H160" s="13">
        <v>2939</v>
      </c>
      <c r="I160" s="13">
        <v>3217.8</v>
      </c>
      <c r="J160" s="13">
        <v>3496.6</v>
      </c>
    </row>
    <row r="161" spans="1:10" s="15" customFormat="1" ht="12.75">
      <c r="A161" s="27" t="s">
        <v>41</v>
      </c>
      <c r="B161" s="27"/>
      <c r="C161" s="27"/>
      <c r="D161" s="27"/>
      <c r="E161" s="27"/>
      <c r="F161" s="54" t="s">
        <v>96</v>
      </c>
      <c r="G161" s="57"/>
      <c r="H161" s="28">
        <f>H164</f>
        <v>120</v>
      </c>
      <c r="I161" s="28">
        <f>I164</f>
        <v>130</v>
      </c>
      <c r="J161" s="28">
        <f>J164</f>
        <v>140</v>
      </c>
    </row>
    <row r="162" spans="1:10" s="15" customFormat="1" ht="18" customHeight="1">
      <c r="A162" s="35" t="s">
        <v>41</v>
      </c>
      <c r="B162" s="35" t="s">
        <v>19</v>
      </c>
      <c r="C162" s="35"/>
      <c r="D162" s="35"/>
      <c r="E162" s="35"/>
      <c r="F162" s="64" t="s">
        <v>57</v>
      </c>
      <c r="G162" s="65"/>
      <c r="H162" s="37"/>
      <c r="I162" s="37"/>
      <c r="J162" s="37"/>
    </row>
    <row r="163" spans="1:10" s="15" customFormat="1" ht="16.5" customHeight="1">
      <c r="A163" s="10" t="s">
        <v>41</v>
      </c>
      <c r="B163" s="10" t="s">
        <v>19</v>
      </c>
      <c r="C163" s="10" t="s">
        <v>72</v>
      </c>
      <c r="D163" s="10"/>
      <c r="E163" s="10"/>
      <c r="F163" s="47" t="s">
        <v>97</v>
      </c>
      <c r="G163" s="68"/>
      <c r="H163" s="14"/>
      <c r="I163" s="14"/>
      <c r="J163" s="14"/>
    </row>
    <row r="164" spans="1:10" s="15" customFormat="1" ht="16.5" customHeight="1">
      <c r="A164" s="10" t="s">
        <v>41</v>
      </c>
      <c r="B164" s="10" t="s">
        <v>19</v>
      </c>
      <c r="C164" s="10" t="s">
        <v>72</v>
      </c>
      <c r="D164" s="10" t="s">
        <v>112</v>
      </c>
      <c r="E164" s="10"/>
      <c r="F164" s="62" t="s">
        <v>113</v>
      </c>
      <c r="G164" s="46"/>
      <c r="H164" s="14">
        <f>H165</f>
        <v>120</v>
      </c>
      <c r="I164" s="14">
        <f>I165</f>
        <v>130</v>
      </c>
      <c r="J164" s="14">
        <f>J165</f>
        <v>140</v>
      </c>
    </row>
    <row r="165" spans="1:10" s="15" customFormat="1" ht="13.5" customHeight="1">
      <c r="A165" s="10"/>
      <c r="B165" s="10"/>
      <c r="C165" s="10"/>
      <c r="D165" s="10"/>
      <c r="E165" s="19">
        <v>226</v>
      </c>
      <c r="F165" s="53" t="s">
        <v>18</v>
      </c>
      <c r="G165" s="63"/>
      <c r="H165" s="13">
        <v>120</v>
      </c>
      <c r="I165" s="13">
        <v>130</v>
      </c>
      <c r="J165" s="13">
        <v>140</v>
      </c>
    </row>
    <row r="166" spans="1:10" s="15" customFormat="1" ht="12.75" customHeight="1">
      <c r="A166" s="27" t="s">
        <v>79</v>
      </c>
      <c r="B166" s="27"/>
      <c r="C166" s="27"/>
      <c r="D166" s="27"/>
      <c r="E166" s="27"/>
      <c r="F166" s="54" t="s">
        <v>91</v>
      </c>
      <c r="G166" s="55"/>
      <c r="H166" s="28">
        <f>H167</f>
        <v>19716.800000000003</v>
      </c>
      <c r="I166" s="28">
        <f>I167</f>
        <v>20999.899999999998</v>
      </c>
      <c r="J166" s="28">
        <f>J167</f>
        <v>22252.5</v>
      </c>
    </row>
    <row r="167" spans="1:10" s="5" customFormat="1" ht="14.25" customHeight="1">
      <c r="A167" s="35" t="s">
        <v>79</v>
      </c>
      <c r="B167" s="35" t="s">
        <v>3</v>
      </c>
      <c r="C167" s="35"/>
      <c r="D167" s="35"/>
      <c r="E167" s="38"/>
      <c r="F167" s="39" t="s">
        <v>92</v>
      </c>
      <c r="G167" s="40"/>
      <c r="H167" s="37">
        <f>H169</f>
        <v>19716.800000000003</v>
      </c>
      <c r="I167" s="37">
        <f>I169</f>
        <v>20999.899999999998</v>
      </c>
      <c r="J167" s="37">
        <f>J169</f>
        <v>22252.5</v>
      </c>
    </row>
    <row r="168" spans="1:10" s="5" customFormat="1" ht="34.5" customHeight="1">
      <c r="A168" s="10" t="s">
        <v>79</v>
      </c>
      <c r="B168" s="10" t="s">
        <v>3</v>
      </c>
      <c r="C168" s="10" t="s">
        <v>131</v>
      </c>
      <c r="D168" s="10"/>
      <c r="E168" s="12"/>
      <c r="F168" s="62" t="s">
        <v>132</v>
      </c>
      <c r="G168" s="66"/>
      <c r="H168" s="14"/>
      <c r="I168" s="14"/>
      <c r="J168" s="14"/>
    </row>
    <row r="169" spans="1:10" s="5" customFormat="1" ht="33.75" customHeight="1">
      <c r="A169" s="10" t="s">
        <v>79</v>
      </c>
      <c r="B169" s="10" t="s">
        <v>3</v>
      </c>
      <c r="C169" s="10" t="s">
        <v>133</v>
      </c>
      <c r="D169" s="10"/>
      <c r="E169" s="12"/>
      <c r="F169" s="62" t="s">
        <v>134</v>
      </c>
      <c r="G169" s="66"/>
      <c r="H169" s="14">
        <f>H170+H176+H178</f>
        <v>19716.800000000003</v>
      </c>
      <c r="I169" s="14">
        <f>I170+I176+I178</f>
        <v>20999.899999999998</v>
      </c>
      <c r="J169" s="14">
        <f>J170+J176+J178</f>
        <v>22252.5</v>
      </c>
    </row>
    <row r="170" spans="1:11" s="15" customFormat="1" ht="13.5" customHeight="1">
      <c r="A170" s="10" t="s">
        <v>79</v>
      </c>
      <c r="B170" s="10" t="s">
        <v>3</v>
      </c>
      <c r="C170" s="10" t="s">
        <v>133</v>
      </c>
      <c r="D170" s="10" t="s">
        <v>112</v>
      </c>
      <c r="E170" s="10"/>
      <c r="F170" s="62" t="s">
        <v>113</v>
      </c>
      <c r="G170" s="46"/>
      <c r="H170" s="14">
        <f>SUM(H171:H175)</f>
        <v>15392</v>
      </c>
      <c r="I170" s="14">
        <f>SUM(I171:I175)</f>
        <v>16393.6</v>
      </c>
      <c r="J170" s="14">
        <f>SUM(J171:J175)</f>
        <v>17371.6</v>
      </c>
      <c r="K170" s="15" t="s">
        <v>129</v>
      </c>
    </row>
    <row r="171" spans="1:10" s="5" customFormat="1" ht="12.75">
      <c r="A171" s="12"/>
      <c r="B171" s="12"/>
      <c r="C171" s="12"/>
      <c r="D171" s="12"/>
      <c r="E171" s="12" t="s">
        <v>23</v>
      </c>
      <c r="F171" s="53" t="s">
        <v>17</v>
      </c>
      <c r="G171" s="48"/>
      <c r="H171" s="13">
        <v>180</v>
      </c>
      <c r="I171" s="13">
        <v>190</v>
      </c>
      <c r="J171" s="13">
        <v>200</v>
      </c>
    </row>
    <row r="172" spans="1:10" s="16" customFormat="1" ht="11.25">
      <c r="A172" s="11"/>
      <c r="B172" s="11"/>
      <c r="C172" s="11"/>
      <c r="D172" s="11"/>
      <c r="E172" s="12" t="s">
        <v>26</v>
      </c>
      <c r="F172" s="17" t="s">
        <v>27</v>
      </c>
      <c r="G172" s="18"/>
      <c r="H172" s="13">
        <v>12281.4</v>
      </c>
      <c r="I172" s="13">
        <v>13079.5</v>
      </c>
      <c r="J172" s="13">
        <v>13864.6</v>
      </c>
    </row>
    <row r="173" spans="1:10" s="5" customFormat="1" ht="11.25">
      <c r="A173" s="12"/>
      <c r="B173" s="12"/>
      <c r="C173" s="12"/>
      <c r="D173" s="12"/>
      <c r="E173" s="19">
        <v>226</v>
      </c>
      <c r="F173" s="53" t="s">
        <v>18</v>
      </c>
      <c r="G173" s="63"/>
      <c r="H173" s="13">
        <v>2530.6</v>
      </c>
      <c r="I173" s="13">
        <v>2634.1</v>
      </c>
      <c r="J173" s="13">
        <v>2782</v>
      </c>
    </row>
    <row r="174" spans="1:10" s="5" customFormat="1" ht="12.75">
      <c r="A174" s="12"/>
      <c r="B174" s="12"/>
      <c r="C174" s="12"/>
      <c r="D174" s="12"/>
      <c r="E174" s="12" t="s">
        <v>51</v>
      </c>
      <c r="F174" s="53" t="s">
        <v>52</v>
      </c>
      <c r="G174" s="48"/>
      <c r="H174" s="13">
        <v>200</v>
      </c>
      <c r="I174" s="13">
        <v>290</v>
      </c>
      <c r="J174" s="13">
        <v>310</v>
      </c>
    </row>
    <row r="175" spans="1:10" s="5" customFormat="1" ht="11.25" customHeight="1">
      <c r="A175" s="12"/>
      <c r="B175" s="12"/>
      <c r="C175" s="12"/>
      <c r="D175" s="12"/>
      <c r="E175" s="12" t="s">
        <v>15</v>
      </c>
      <c r="F175" s="53" t="s">
        <v>28</v>
      </c>
      <c r="G175" s="63"/>
      <c r="H175" s="13">
        <v>200</v>
      </c>
      <c r="I175" s="13">
        <v>200</v>
      </c>
      <c r="J175" s="13">
        <v>215</v>
      </c>
    </row>
    <row r="176" spans="1:11" s="5" customFormat="1" ht="21.75" customHeight="1">
      <c r="A176" s="10" t="s">
        <v>79</v>
      </c>
      <c r="B176" s="10" t="s">
        <v>3</v>
      </c>
      <c r="C176" s="10" t="s">
        <v>133</v>
      </c>
      <c r="D176" s="10" t="s">
        <v>126</v>
      </c>
      <c r="E176" s="12"/>
      <c r="F176" s="69" t="s">
        <v>127</v>
      </c>
      <c r="G176" s="70"/>
      <c r="H176" s="14">
        <f>SUM(H177:H177)</f>
        <v>4031.4</v>
      </c>
      <c r="I176" s="14">
        <f>SUM(I177:I177)</f>
        <v>4286.3</v>
      </c>
      <c r="J176" s="14">
        <f>SUM(J177:J177)</f>
        <v>4530.9</v>
      </c>
      <c r="K176" s="15" t="s">
        <v>130</v>
      </c>
    </row>
    <row r="177" spans="1:10" s="16" customFormat="1" ht="12.75">
      <c r="A177" s="11"/>
      <c r="B177" s="11"/>
      <c r="C177" s="11"/>
      <c r="D177" s="11"/>
      <c r="E177" s="12" t="s">
        <v>147</v>
      </c>
      <c r="F177" s="53" t="s">
        <v>150</v>
      </c>
      <c r="G177" s="48"/>
      <c r="H177" s="13">
        <v>4031.4</v>
      </c>
      <c r="I177" s="13">
        <v>4286.3</v>
      </c>
      <c r="J177" s="13">
        <v>4530.9</v>
      </c>
    </row>
    <row r="178" spans="1:11" s="5" customFormat="1" ht="11.25" customHeight="1">
      <c r="A178" s="10" t="s">
        <v>79</v>
      </c>
      <c r="B178" s="10" t="s">
        <v>3</v>
      </c>
      <c r="C178" s="10" t="s">
        <v>133</v>
      </c>
      <c r="D178" s="10" t="s">
        <v>128</v>
      </c>
      <c r="E178" s="12"/>
      <c r="F178" s="69" t="s">
        <v>135</v>
      </c>
      <c r="G178" s="70"/>
      <c r="H178" s="14">
        <f>H179</f>
        <v>293.4</v>
      </c>
      <c r="I178" s="14">
        <f>I179</f>
        <v>320</v>
      </c>
      <c r="J178" s="14">
        <f>J179</f>
        <v>350</v>
      </c>
      <c r="K178" s="15" t="s">
        <v>130</v>
      </c>
    </row>
    <row r="179" spans="1:10" s="5" customFormat="1" ht="11.25" customHeight="1">
      <c r="A179" s="12"/>
      <c r="B179" s="12"/>
      <c r="C179" s="12"/>
      <c r="D179" s="12"/>
      <c r="E179" s="12" t="s">
        <v>147</v>
      </c>
      <c r="F179" s="53" t="s">
        <v>150</v>
      </c>
      <c r="G179" s="48"/>
      <c r="H179" s="13">
        <v>293.4</v>
      </c>
      <c r="I179" s="13">
        <v>320</v>
      </c>
      <c r="J179" s="13">
        <v>350</v>
      </c>
    </row>
    <row r="180" spans="1:10" s="15" customFormat="1" ht="12.75">
      <c r="A180" s="27" t="s">
        <v>36</v>
      </c>
      <c r="B180" s="27"/>
      <c r="C180" s="27"/>
      <c r="D180" s="27"/>
      <c r="E180" s="27"/>
      <c r="F180" s="56" t="s">
        <v>98</v>
      </c>
      <c r="G180" s="57"/>
      <c r="H180" s="28">
        <f>H181</f>
        <v>1400</v>
      </c>
      <c r="I180" s="28">
        <f>I181</f>
        <v>1450</v>
      </c>
      <c r="J180" s="28">
        <f>J181</f>
        <v>1500</v>
      </c>
    </row>
    <row r="181" spans="1:10" s="15" customFormat="1" ht="16.5" customHeight="1">
      <c r="A181" s="35" t="s">
        <v>36</v>
      </c>
      <c r="B181" s="35" t="s">
        <v>3</v>
      </c>
      <c r="C181" s="35"/>
      <c r="D181" s="35"/>
      <c r="E181" s="35"/>
      <c r="F181" s="58" t="s">
        <v>48</v>
      </c>
      <c r="G181" s="59"/>
      <c r="H181" s="37">
        <f>H183</f>
        <v>1400</v>
      </c>
      <c r="I181" s="37">
        <f>I183</f>
        <v>1450</v>
      </c>
      <c r="J181" s="37">
        <f>J183</f>
        <v>1500</v>
      </c>
    </row>
    <row r="182" spans="1:10" s="15" customFormat="1" ht="16.5" customHeight="1">
      <c r="A182" s="10" t="s">
        <v>36</v>
      </c>
      <c r="B182" s="10" t="s">
        <v>3</v>
      </c>
      <c r="C182" s="10" t="s">
        <v>99</v>
      </c>
      <c r="D182" s="10"/>
      <c r="E182" s="10"/>
      <c r="F182" s="47" t="s">
        <v>100</v>
      </c>
      <c r="G182" s="48"/>
      <c r="H182" s="14"/>
      <c r="I182" s="14"/>
      <c r="J182" s="14"/>
    </row>
    <row r="183" spans="1:10" s="15" customFormat="1" ht="15.75" customHeight="1">
      <c r="A183" s="10" t="s">
        <v>36</v>
      </c>
      <c r="B183" s="10" t="s">
        <v>3</v>
      </c>
      <c r="C183" s="10" t="s">
        <v>99</v>
      </c>
      <c r="D183" s="10" t="s">
        <v>112</v>
      </c>
      <c r="E183" s="10"/>
      <c r="F183" s="62" t="s">
        <v>113</v>
      </c>
      <c r="G183" s="46"/>
      <c r="H183" s="14">
        <f>H184</f>
        <v>1400</v>
      </c>
      <c r="I183" s="14">
        <f>I184</f>
        <v>1450</v>
      </c>
      <c r="J183" s="14">
        <f>J184</f>
        <v>1500</v>
      </c>
    </row>
    <row r="184" spans="1:10" s="5" customFormat="1" ht="13.5" customHeight="1">
      <c r="A184" s="19"/>
      <c r="B184" s="19"/>
      <c r="C184" s="19"/>
      <c r="D184" s="19"/>
      <c r="E184" s="19">
        <v>226</v>
      </c>
      <c r="F184" s="53" t="s">
        <v>18</v>
      </c>
      <c r="G184" s="63"/>
      <c r="H184" s="13">
        <v>1400</v>
      </c>
      <c r="I184" s="13">
        <v>1450</v>
      </c>
      <c r="J184" s="13">
        <v>1500</v>
      </c>
    </row>
    <row r="185" spans="1:10" s="5" customFormat="1" ht="15.75" customHeight="1">
      <c r="A185" s="49" t="s">
        <v>53</v>
      </c>
      <c r="B185" s="50"/>
      <c r="C185" s="50"/>
      <c r="D185" s="50"/>
      <c r="E185" s="50"/>
      <c r="F185" s="50"/>
      <c r="G185" s="51"/>
      <c r="H185" s="44">
        <f>H180+H166+H161+H156+H143+H138+H129+H16</f>
        <v>102323.2</v>
      </c>
      <c r="I185" s="44">
        <f>I180+I166+I161+I156+I143+I138+I129+I16</f>
        <v>99888</v>
      </c>
      <c r="J185" s="44">
        <f>J180+J166+J161+J156+J143+J138+J129+J16</f>
        <v>103025.79999999999</v>
      </c>
    </row>
    <row r="186" spans="1:10" s="5" customFormat="1" ht="15.75" customHeight="1">
      <c r="A186" s="42"/>
      <c r="B186" s="42"/>
      <c r="C186" s="42"/>
      <c r="D186" s="42"/>
      <c r="E186" s="42"/>
      <c r="F186" s="42"/>
      <c r="G186" s="42"/>
      <c r="H186" s="43"/>
      <c r="I186" s="43"/>
      <c r="J186" s="43"/>
    </row>
    <row r="187" spans="1:10" s="5" customFormat="1" ht="15.75" customHeight="1">
      <c r="A187" s="42"/>
      <c r="B187" s="42"/>
      <c r="C187" s="42"/>
      <c r="D187" s="42"/>
      <c r="E187" s="42"/>
      <c r="F187" s="42"/>
      <c r="G187" s="42"/>
      <c r="H187" s="43"/>
      <c r="I187" s="43"/>
      <c r="J187" s="43"/>
    </row>
    <row r="188" spans="1:10" s="5" customFormat="1" ht="11.25">
      <c r="A188" s="20"/>
      <c r="B188" s="20"/>
      <c r="C188" s="20"/>
      <c r="D188" s="20"/>
      <c r="E188" s="20"/>
      <c r="F188" s="21"/>
      <c r="G188" s="21"/>
      <c r="H188" s="3"/>
      <c r="I188" s="3"/>
      <c r="J188" s="3"/>
    </row>
    <row r="189" spans="1:10" s="22" customFormat="1" ht="12.75" customHeight="1">
      <c r="A189" s="4"/>
      <c r="B189" s="52" t="s">
        <v>58</v>
      </c>
      <c r="C189" s="52"/>
      <c r="D189" s="52"/>
      <c r="E189" s="52"/>
      <c r="F189" s="41" t="s">
        <v>101</v>
      </c>
      <c r="G189" s="4"/>
      <c r="H189" s="4"/>
      <c r="I189" s="4"/>
      <c r="J189" s="4"/>
    </row>
    <row r="190" spans="1:10" s="5" customFormat="1" ht="11.25">
      <c r="A190" s="20"/>
      <c r="B190" s="20"/>
      <c r="C190" s="20"/>
      <c r="D190" s="20"/>
      <c r="E190" s="20"/>
      <c r="F190" s="21"/>
      <c r="G190" s="21"/>
      <c r="H190" s="3"/>
      <c r="I190" s="3"/>
      <c r="J190" s="3"/>
    </row>
    <row r="191" spans="1:10" s="5" customFormat="1" ht="11.25">
      <c r="A191" s="20"/>
      <c r="B191" s="20"/>
      <c r="C191" s="20"/>
      <c r="D191" s="20"/>
      <c r="E191" s="20"/>
      <c r="H191" s="3"/>
      <c r="I191" s="3"/>
      <c r="J191" s="3"/>
    </row>
    <row r="192" spans="1:5" s="5" customFormat="1" ht="11.25">
      <c r="A192" s="20"/>
      <c r="B192" s="20"/>
      <c r="C192" s="20"/>
      <c r="D192" s="20"/>
      <c r="E192" s="20"/>
    </row>
    <row r="193" spans="1:5" s="5" customFormat="1" ht="11.25">
      <c r="A193" s="20"/>
      <c r="B193" s="20"/>
      <c r="C193" s="20"/>
      <c r="D193" s="20"/>
      <c r="E193" s="20"/>
    </row>
  </sheetData>
  <sheetProtection/>
  <mergeCells count="174">
    <mergeCell ref="F66:G66"/>
    <mergeCell ref="A8:J8"/>
    <mergeCell ref="A9:J9"/>
    <mergeCell ref="A10:J11"/>
    <mergeCell ref="A12:J12"/>
    <mergeCell ref="F177:G177"/>
    <mergeCell ref="F97:G97"/>
    <mergeCell ref="F98:G98"/>
    <mergeCell ref="F99:G99"/>
    <mergeCell ref="F93:G93"/>
    <mergeCell ref="F94:G94"/>
    <mergeCell ref="F95:G95"/>
    <mergeCell ref="F90:G90"/>
    <mergeCell ref="F91:G91"/>
    <mergeCell ref="F92:G92"/>
    <mergeCell ref="F60:G60"/>
    <mergeCell ref="F76:G76"/>
    <mergeCell ref="F96:G96"/>
    <mergeCell ref="F64:G64"/>
    <mergeCell ref="F72:G72"/>
    <mergeCell ref="F75:G75"/>
    <mergeCell ref="F77:G77"/>
    <mergeCell ref="F108:G108"/>
    <mergeCell ref="F110:G110"/>
    <mergeCell ref="F152:G152"/>
    <mergeCell ref="F100:G100"/>
    <mergeCell ref="F22:G22"/>
    <mergeCell ref="F24:G24"/>
    <mergeCell ref="F44:G44"/>
    <mergeCell ref="F46:G46"/>
    <mergeCell ref="F58:G58"/>
    <mergeCell ref="F89:G89"/>
    <mergeCell ref="F113:G113"/>
    <mergeCell ref="F114:G114"/>
    <mergeCell ref="F115:G115"/>
    <mergeCell ref="F154:G154"/>
    <mergeCell ref="F178:G178"/>
    <mergeCell ref="F112:G112"/>
    <mergeCell ref="F159:G159"/>
    <mergeCell ref="F164:G164"/>
    <mergeCell ref="F117:G117"/>
    <mergeCell ref="F78:G78"/>
    <mergeCell ref="F73:G73"/>
    <mergeCell ref="F74:G74"/>
    <mergeCell ref="F17:G17"/>
    <mergeCell ref="F183:G183"/>
    <mergeCell ref="A15:H15"/>
    <mergeCell ref="F26:G26"/>
    <mergeCell ref="F48:G48"/>
    <mergeCell ref="F16:G16"/>
    <mergeCell ref="F54:G54"/>
    <mergeCell ref="F69:G69"/>
    <mergeCell ref="F29:G29"/>
    <mergeCell ref="F28:G28"/>
    <mergeCell ref="F30:G30"/>
    <mergeCell ref="F42:G42"/>
    <mergeCell ref="F14:G14"/>
    <mergeCell ref="F31:G31"/>
    <mergeCell ref="F165:G165"/>
    <mergeCell ref="F142:G142"/>
    <mergeCell ref="F143:G143"/>
    <mergeCell ref="F151:G151"/>
    <mergeCell ref="F163:G163"/>
    <mergeCell ref="F153:G153"/>
    <mergeCell ref="F175:G175"/>
    <mergeCell ref="F169:G169"/>
    <mergeCell ref="F176:G176"/>
    <mergeCell ref="F141:G141"/>
    <mergeCell ref="F124:G124"/>
    <mergeCell ref="F179:G179"/>
    <mergeCell ref="F55:G55"/>
    <mergeCell ref="F56:G56"/>
    <mergeCell ref="F59:G59"/>
    <mergeCell ref="F121:G121"/>
    <mergeCell ref="F68:G68"/>
    <mergeCell ref="F65:G65"/>
    <mergeCell ref="F87:G87"/>
    <mergeCell ref="F18:G18"/>
    <mergeCell ref="F19:G19"/>
    <mergeCell ref="F20:G20"/>
    <mergeCell ref="F25:G25"/>
    <mergeCell ref="F27:G27"/>
    <mergeCell ref="F23:G23"/>
    <mergeCell ref="F21:G21"/>
    <mergeCell ref="F32:G32"/>
    <mergeCell ref="F33:G33"/>
    <mergeCell ref="F34:G34"/>
    <mergeCell ref="F35:G35"/>
    <mergeCell ref="F71:G71"/>
    <mergeCell ref="F57:G57"/>
    <mergeCell ref="F61:G61"/>
    <mergeCell ref="F62:G62"/>
    <mergeCell ref="F67:G67"/>
    <mergeCell ref="F63:G63"/>
    <mergeCell ref="F50:G50"/>
    <mergeCell ref="F116:G116"/>
    <mergeCell ref="F70:G70"/>
    <mergeCell ref="F85:G85"/>
    <mergeCell ref="F86:G86"/>
    <mergeCell ref="F79:G79"/>
    <mergeCell ref="F80:G80"/>
    <mergeCell ref="F81:G81"/>
    <mergeCell ref="F82:G82"/>
    <mergeCell ref="F83:G83"/>
    <mergeCell ref="F102:G102"/>
    <mergeCell ref="F84:G84"/>
    <mergeCell ref="F111:G111"/>
    <mergeCell ref="F109:G109"/>
    <mergeCell ref="F101:G101"/>
    <mergeCell ref="F103:G103"/>
    <mergeCell ref="F104:G104"/>
    <mergeCell ref="F105:G105"/>
    <mergeCell ref="F106:G106"/>
    <mergeCell ref="F88:G88"/>
    <mergeCell ref="F107:G107"/>
    <mergeCell ref="F118:G118"/>
    <mergeCell ref="F119:G119"/>
    <mergeCell ref="F120:G120"/>
    <mergeCell ref="F122:G122"/>
    <mergeCell ref="F123:G123"/>
    <mergeCell ref="F126:G126"/>
    <mergeCell ref="F125:G125"/>
    <mergeCell ref="F129:G129"/>
    <mergeCell ref="F130:G130"/>
    <mergeCell ref="F131:G131"/>
    <mergeCell ref="F134:G134"/>
    <mergeCell ref="F135:G135"/>
    <mergeCell ref="F127:G127"/>
    <mergeCell ref="F128:G128"/>
    <mergeCell ref="F137:G137"/>
    <mergeCell ref="F132:G132"/>
    <mergeCell ref="F133:G133"/>
    <mergeCell ref="F136:G136"/>
    <mergeCell ref="F138:G138"/>
    <mergeCell ref="F139:G139"/>
    <mergeCell ref="F140:G140"/>
    <mergeCell ref="F144:G144"/>
    <mergeCell ref="F146:G146"/>
    <mergeCell ref="F145:G145"/>
    <mergeCell ref="F147:G147"/>
    <mergeCell ref="F148:G148"/>
    <mergeCell ref="F149:G149"/>
    <mergeCell ref="F150:G150"/>
    <mergeCell ref="F155:G155"/>
    <mergeCell ref="F171:G171"/>
    <mergeCell ref="F184:G184"/>
    <mergeCell ref="F157:G157"/>
    <mergeCell ref="F158:G158"/>
    <mergeCell ref="F160:G160"/>
    <mergeCell ref="F161:G161"/>
    <mergeCell ref="F162:G162"/>
    <mergeCell ref="F168:G168"/>
    <mergeCell ref="F170:G170"/>
    <mergeCell ref="F173:G173"/>
    <mergeCell ref="F174:G174"/>
    <mergeCell ref="F51:G51"/>
    <mergeCell ref="F43:G43"/>
    <mergeCell ref="F47:G47"/>
    <mergeCell ref="F37:G37"/>
    <mergeCell ref="F38:G38"/>
    <mergeCell ref="F39:G39"/>
    <mergeCell ref="F41:G41"/>
    <mergeCell ref="F45:G45"/>
    <mergeCell ref="F49:G49"/>
    <mergeCell ref="F36:G36"/>
    <mergeCell ref="F40:G40"/>
    <mergeCell ref="A185:G185"/>
    <mergeCell ref="B189:E189"/>
    <mergeCell ref="F52:G52"/>
    <mergeCell ref="F53:G53"/>
    <mergeCell ref="F166:G166"/>
    <mergeCell ref="F180:G180"/>
    <mergeCell ref="F181:G181"/>
    <mergeCell ref="F182:G18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2012-01-23T20:20:27Z</cp:lastPrinted>
  <dcterms:created xsi:type="dcterms:W3CDTF">1996-10-08T23:32:33Z</dcterms:created>
  <dcterms:modified xsi:type="dcterms:W3CDTF">2012-01-23T20:32:47Z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